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<sst xmlns="http://schemas.openxmlformats.org/spreadsheetml/2006/main" count="170" uniqueCount="144">
  <si>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</si>
  <si>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</si>
  <si>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</si>
  <si>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</si>
  <si>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</si>
  <si>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</si>
  <si>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</si>
  <si>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</si>
  <si>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</si>
  <si>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</si>
  <si>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</si>
  <si>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</si>
  <si>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</si>
  <si>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</si>
  <si>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</si>
  <si>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</si>
  <si>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</si>
  <si>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</si>
  <si>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</si>
  <si>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</si>
  <si>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</si>
  <si>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</si>
  <si>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</si>
  <si>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</si>
  <si>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</si>
  <si>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</si>
  <si>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</si>
  <si>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</si>
  <si>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</si>
  <si>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</si>
  <si>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</si>
  <si>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</si>
  <si>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</si>
  <si>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</si>
  <si>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</si>
  <si>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</si>
  <si>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</si>
  <si>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</si>
  <si>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</si>
  <si>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</si>
  <si>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</si>
  <si>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</si>
  <si>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</si>
  <si>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</si>
  <si>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</si>
  <si>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</si>
  <si>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</si>
  <si>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</si>
  <si>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</si>
  <si>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</si>
  <si>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</si>
  <si>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</si>
  <si>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</si>
  <si>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</si>
  <si>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</si>
  <si>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</si>
  <si>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</si>
  <si>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</si>
  <si>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</si>
  <si>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</si>
  <si>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</si>
  <si>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</si>
  <si>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</si>
  <si>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</si>
  <si>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</si>
  <si>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</si>
  <si>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</si>
  <si>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</si>
  <si>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</si>
  <si>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</si>
  <si>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</si>
  <si>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</si>
  <si>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</si>
  <si>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</si>
  <si>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</si>
  <si>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</si>
  <si>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</si>
  <si>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</si>
  <si>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</si>
  <si>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</si>
  <si>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</si>
  <si>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</si>
  <si>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</si>
  <si>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</si>
  <si>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</si>
  <si>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</si>
  <si>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</si>
  <si>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</si>
  <si>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</si>
  <si>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</si>
  <si>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</si>
  <si>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</si>
  <si>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</si>
  <si>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</si>
  <si>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</si>
  <si>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</si>
  <si>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</si>
  <si>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</si>
  <si>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</si>
  <si>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телефон:</t>
  </si>
  <si>
    <t>факс:</t>
  </si>
  <si>
    <t>електронна пошта:</t>
  </si>
  <si>
    <t xml:space="preserve">Демчук С.А. </t>
  </si>
  <si>
    <t xml:space="preserve">Сніжко О.М. </t>
  </si>
  <si>
    <t>(0332) 77-01-60</t>
  </si>
  <si>
    <t>(0332) 77-79-94</t>
  </si>
  <si>
    <t>stat@vl.court.gov.ua</t>
  </si>
  <si>
    <t xml:space="preserve">(підпис)    </t>
  </si>
  <si>
    <t>15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</si>
  <si>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</si>
  <si>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</si>
  <si>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</si>
  <si>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</si>
  <si>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</si>
  <si>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</si>
  <si>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</si>
  <si>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</si>
  <si>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</si>
  <si>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</si>
  <si>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</si>
  <si>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</si>
  <si>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</si>
  <si>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</si>
  <si>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</si>
  <si>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</si>
  <si>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</si>
  <si>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ТУ ДСА України в Волинській областi</t>
  </si>
  <si>
    <t>43010, Волинська область, місто Луцьк, проспект Волі, 54 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</si>
  <si>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</si>
  <si>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</si>
  <si>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</si>
  <si>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</si>
  <si>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</si>
  <si>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</si>
  <si>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</si>
  <si>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</si>
  <si>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</si>
  <si>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</si>
  <si>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</si>
  <si>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</si>
  <si>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</si>
  <si>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</si>
  <si>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</si>
  <si>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В.о. керівника:</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</si>
</sst>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1">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43" fontId="0" fillId="0" borderId="0" applyFont="0" applyFill="0" applyBorder="0" applyAlignment="0" applyProtection="0"/>
    <xf numFmtId="0" fontId="37" fillId="2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8" borderId="6"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1" applyNumberFormat="0" applyAlignment="0" applyProtection="0"/>
    <xf numFmtId="0" fontId="46" fillId="0" borderId="7" applyNumberFormat="0" applyFill="0" applyAlignment="0" applyProtection="0"/>
    <xf numFmtId="0" fontId="47" fillId="31" borderId="0" applyNumberFormat="0" applyBorder="0" applyAlignment="0" applyProtection="0"/>
    <xf numFmtId="0" fontId="0" fillId="32" borderId="8" applyNumberFormat="0" applyFont="0" applyAlignment="0" applyProtection="0"/>
    <xf numFmtId="0" fontId="48" fillId="30" borderId="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164">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11" xfId="0" applyNumberFormat="1" applyFont="1" applyFill="1" applyBorder="1" applyAlignment="1" applyProtection="1">
      <alignment horizontal="center" vertical="center" wrapText="1"/>
      <protection/>
    </xf>
    <xf numFmtId="1" fontId="9" fillId="0" borderId="13" xfId="0" applyNumberFormat="1" applyFont="1" applyFill="1" applyBorder="1" applyAlignment="1" applyProtection="1">
      <alignment horizontal="center" vertical="center" wrapText="1"/>
      <protection/>
    </xf>
    <xf numFmtId="1" fontId="9" fillId="0" borderId="14" xfId="0" applyNumberFormat="1" applyFont="1" applyFill="1" applyBorder="1" applyAlignment="1" applyProtection="1">
      <alignment horizontal="center" vertical="center" wrapText="1"/>
      <protection/>
    </xf>
    <xf numFmtId="1" fontId="9" fillId="0" borderId="15"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1" fontId="5" fillId="0" borderId="12"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13" xfId="0" applyNumberFormat="1" applyFont="1" applyFill="1" applyBorder="1" applyAlignment="1" applyProtection="1">
      <alignment horizontal="center" vertical="center" wrapText="1"/>
      <protection/>
    </xf>
    <xf numFmtId="1" fontId="8" fillId="0" borderId="14" xfId="0" applyNumberFormat="1" applyFont="1" applyFill="1" applyBorder="1" applyAlignment="1" applyProtection="1">
      <alignment horizontal="center" vertical="center" wrapText="1"/>
      <protection/>
    </xf>
    <xf numFmtId="1" fontId="8" fillId="0" borderId="15"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1"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xf numFmtId="0" fontId="2" fillId="0" borderId="0" xfId="0" applyNumberFormat="1" applyFont="1" applyFill="1" applyBorder="1" applyAlignment="1" applyProtection="1">
      <alignment horizontal="right" wrapText="1"/>
      <protection/>
    </xf>
    <xf numFmtId="49" fontId="2" fillId="0" borderId="0" xfId="0" applyNumberFormat="1" applyFont="1" applyFill="1" applyBorder="1" applyAlignment="1" applyProtection="1">
      <alignment horizontal="left" wrapText="1"/>
      <protection/>
    </xf>
    <xf numFmtId="0" fontId="10" fillId="0" borderId="0" xfId="0" applyNumberFormat="1" applyFont="1" applyFill="1" applyBorder="1" applyAlignment="1" applyProtection="1">
      <alignment horizontal="right" wrapText="1"/>
      <protection/>
    </xf>
    <xf numFmtId="49" fontId="10" fillId="0" borderId="0" xfId="0" applyNumberFormat="1" applyFont="1" applyFill="1" applyBorder="1" applyAlignment="1" applyProtection="1">
      <alignment horizontal="left" wrapText="1"/>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tabSelected="1" zoomScalePageLayoutView="0" workbookViewId="0" topLeftCell="A1">
      <selection activeCell="A1" sqref="A1"/>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24"/>
      <c r="F1" s="24"/>
      <c r="G1" s="24"/>
      <c r="H1" s="24"/>
    </row>
    <row r="2" spans="1:20" ht="3" customHeight="1">
      <c r="A2" s="2"/>
      <c r="B2" s="2"/>
      <c r="C2" s="2"/>
      <c r="D2" s="2"/>
      <c r="E2" s="2"/>
      <c r="F2" s="2"/>
      <c r="G2" s="2"/>
      <c r="H2" s="2"/>
      <c r="I2" s="38"/>
      <c r="J2" s="38"/>
      <c r="K2" s="41"/>
      <c r="L2" s="41"/>
      <c r="M2" s="41"/>
      <c r="N2" s="41"/>
      <c r="O2" s="41"/>
      <c r="P2" s="41"/>
      <c r="Q2" s="41"/>
      <c r="R2" s="41"/>
      <c r="S2" s="41"/>
      <c r="T2" s="41"/>
    </row>
    <row r="3" spans="1:21" ht="60.75" customHeight="1">
      <c r="A3" s="3" t="s">
        <v>6</v>
      </c>
      <c r="B3" s="7" t="s">
        <v>9</v>
      </c>
      <c r="C3" s="15" t="s">
        <v>56</v>
      </c>
      <c r="D3" s="15"/>
      <c r="E3" s="25" t="s">
        <v>59</v>
      </c>
      <c r="F3" s="25"/>
      <c r="G3" s="36" t="s">
        <v>61</v>
      </c>
      <c r="H3" s="37"/>
      <c r="I3" s="39" t="s">
        <v>64</v>
      </c>
      <c r="J3" s="40"/>
      <c r="K3" s="42" t="s">
        <v>66</v>
      </c>
      <c r="L3" s="43"/>
      <c r="M3" s="15" t="s">
        <v>68</v>
      </c>
      <c r="N3" s="15"/>
      <c r="O3" s="45" t="s">
        <v>69</v>
      </c>
      <c r="P3" s="45"/>
      <c r="Q3" s="45"/>
      <c r="R3" s="45"/>
      <c r="S3" s="45"/>
      <c r="T3" s="45"/>
      <c r="U3" s="51"/>
    </row>
    <row r="4" spans="1:21" ht="12.75" customHeight="1">
      <c r="A4" s="3"/>
      <c r="B4" s="7"/>
      <c r="C4" s="16" t="s">
        <v>57</v>
      </c>
      <c r="D4" s="21" t="s">
        <v>58</v>
      </c>
      <c r="E4" s="26" t="s">
        <v>57</v>
      </c>
      <c r="F4" s="33" t="s">
        <v>60</v>
      </c>
      <c r="G4" s="33" t="s">
        <v>62</v>
      </c>
      <c r="H4" s="33" t="s">
        <v>63</v>
      </c>
      <c r="I4" s="21" t="s">
        <v>62</v>
      </c>
      <c r="J4" s="21" t="s">
        <v>65</v>
      </c>
      <c r="K4" s="21" t="s">
        <v>62</v>
      </c>
      <c r="L4" s="44" t="s">
        <v>67</v>
      </c>
      <c r="M4" s="21" t="s">
        <v>62</v>
      </c>
      <c r="N4" s="44" t="s">
        <v>67</v>
      </c>
      <c r="O4" s="44" t="s">
        <v>70</v>
      </c>
      <c r="P4" s="44"/>
      <c r="Q4" s="44" t="s">
        <v>72</v>
      </c>
      <c r="R4" s="44"/>
      <c r="S4" s="44"/>
      <c r="T4" s="44"/>
      <c r="U4" s="51"/>
    </row>
    <row r="5" spans="1:21" ht="30" customHeight="1">
      <c r="A5" s="3"/>
      <c r="B5" s="7"/>
      <c r="C5" s="17"/>
      <c r="D5" s="22"/>
      <c r="E5" s="27"/>
      <c r="F5" s="34"/>
      <c r="G5" s="34"/>
      <c r="H5" s="34"/>
      <c r="I5" s="22"/>
      <c r="J5" s="22"/>
      <c r="K5" s="22"/>
      <c r="L5" s="44"/>
      <c r="M5" s="22"/>
      <c r="N5" s="44"/>
      <c r="O5" s="44"/>
      <c r="P5" s="44"/>
      <c r="Q5" s="47" t="s">
        <v>73</v>
      </c>
      <c r="R5" s="49"/>
      <c r="S5" s="47" t="s">
        <v>74</v>
      </c>
      <c r="T5" s="49"/>
      <c r="U5" s="51"/>
    </row>
    <row r="6" spans="1:21" ht="35.25" customHeight="1">
      <c r="A6" s="3"/>
      <c r="B6" s="7"/>
      <c r="C6" s="17"/>
      <c r="D6" s="22"/>
      <c r="E6" s="27"/>
      <c r="F6" s="34"/>
      <c r="G6" s="34"/>
      <c r="H6" s="34"/>
      <c r="I6" s="22"/>
      <c r="J6" s="22"/>
      <c r="K6" s="22"/>
      <c r="L6" s="44"/>
      <c r="M6" s="22"/>
      <c r="N6" s="44"/>
      <c r="O6" s="44"/>
      <c r="P6" s="44"/>
      <c r="Q6" s="48"/>
      <c r="R6" s="50"/>
      <c r="S6" s="48"/>
      <c r="T6" s="50"/>
      <c r="U6" s="51"/>
    </row>
    <row r="7" spans="1:21" ht="63.75" customHeight="1">
      <c r="A7" s="3"/>
      <c r="B7" s="7"/>
      <c r="C7" s="18"/>
      <c r="D7" s="23"/>
      <c r="E7" s="28"/>
      <c r="F7" s="35"/>
      <c r="G7" s="35"/>
      <c r="H7" s="35"/>
      <c r="I7" s="23"/>
      <c r="J7" s="23"/>
      <c r="K7" s="23"/>
      <c r="L7" s="44"/>
      <c r="M7" s="23"/>
      <c r="N7" s="44"/>
      <c r="O7" s="46" t="s">
        <v>62</v>
      </c>
      <c r="P7" s="46" t="s">
        <v>71</v>
      </c>
      <c r="Q7" s="46" t="s">
        <v>62</v>
      </c>
      <c r="R7" s="46" t="s">
        <v>71</v>
      </c>
      <c r="S7" s="46" t="s">
        <v>62</v>
      </c>
      <c r="T7" s="46" t="s">
        <v>71</v>
      </c>
      <c r="U7" s="51"/>
    </row>
    <row r="8" spans="1:21" ht="15" customHeight="1">
      <c r="A8" s="4" t="s">
        <v>7</v>
      </c>
      <c r="B8" s="4" t="s">
        <v>10</v>
      </c>
      <c r="C8" s="4">
        <v>1</v>
      </c>
      <c r="D8" s="4">
        <v>2</v>
      </c>
      <c r="E8" s="29">
        <v>3</v>
      </c>
      <c r="F8" s="29">
        <v>4</v>
      </c>
      <c r="G8" s="29">
        <v>5</v>
      </c>
      <c r="H8" s="29">
        <v>6</v>
      </c>
      <c r="I8" s="4">
        <v>7</v>
      </c>
      <c r="J8" s="4">
        <v>8</v>
      </c>
      <c r="K8" s="4">
        <v>9</v>
      </c>
      <c r="L8" s="4">
        <v>10</v>
      </c>
      <c r="M8" s="4">
        <v>11</v>
      </c>
      <c r="N8" s="4">
        <v>12</v>
      </c>
      <c r="O8" s="4">
        <v>13</v>
      </c>
      <c r="P8" s="4">
        <v>14</v>
      </c>
      <c r="Q8" s="4">
        <v>15</v>
      </c>
      <c r="R8" s="4">
        <v>16</v>
      </c>
      <c r="S8" s="4">
        <v>17</v>
      </c>
      <c r="T8" s="4">
        <v>18</v>
      </c>
      <c r="U8" s="51"/>
    </row>
    <row r="9" spans="1:21" ht="24" customHeight="1">
      <c r="A9" s="4">
        <v>1</v>
      </c>
      <c r="B9" s="8" t="s">
        <v>11</v>
      </c>
      <c r="C9" s="52">
        <f aca="true" t="shared" si="0" ref="C9:T9">SUM(C10:C16,C19:C27)</f>
        <v>21498</v>
      </c>
      <c r="D9" s="52">
        <f t="shared" si="0"/>
        <v>80</v>
      </c>
      <c r="E9" s="53">
        <f t="shared" si="0"/>
        <v>7397865.140000048</v>
      </c>
      <c r="F9" s="53">
        <f t="shared" si="0"/>
        <v>47490.200000000004</v>
      </c>
      <c r="G9" s="53">
        <f t="shared" si="0"/>
        <v>17153</v>
      </c>
      <c r="H9" s="53">
        <f t="shared" si="0"/>
        <v>5993054.440000031</v>
      </c>
      <c r="I9" s="52">
        <f t="shared" si="0"/>
        <v>0</v>
      </c>
      <c r="J9" s="53">
        <f t="shared" si="0"/>
        <v>0</v>
      </c>
      <c r="K9" s="52">
        <f t="shared" si="0"/>
        <v>314</v>
      </c>
      <c r="L9" s="53">
        <f t="shared" si="0"/>
        <v>134996.13</v>
      </c>
      <c r="M9" s="53">
        <f t="shared" si="0"/>
        <v>1933</v>
      </c>
      <c r="N9" s="53">
        <f t="shared" si="0"/>
        <v>578456.43</v>
      </c>
      <c r="O9" s="52">
        <f t="shared" si="0"/>
        <v>3615</v>
      </c>
      <c r="P9" s="53">
        <f t="shared" si="0"/>
        <v>1241788.8700000034</v>
      </c>
      <c r="Q9" s="52">
        <f t="shared" si="0"/>
        <v>3</v>
      </c>
      <c r="R9" s="53">
        <f t="shared" si="0"/>
        <v>6659.4400000000005</v>
      </c>
      <c r="S9" s="52">
        <f t="shared" si="0"/>
        <v>3612</v>
      </c>
      <c r="T9" s="53">
        <f t="shared" si="0"/>
        <v>1235129.4300000034</v>
      </c>
      <c r="U9" s="51"/>
    </row>
    <row r="10" spans="1:21" ht="16.5" customHeight="1">
      <c r="A10" s="4">
        <v>2</v>
      </c>
      <c r="B10" s="9" t="s">
        <v>12</v>
      </c>
      <c r="C10" s="19">
        <v>9038</v>
      </c>
      <c r="D10" s="19">
        <v>49</v>
      </c>
      <c r="E10" s="30">
        <v>5039193.33000007</v>
      </c>
      <c r="F10" s="30">
        <v>40723</v>
      </c>
      <c r="G10" s="30">
        <v>6650</v>
      </c>
      <c r="H10" s="30">
        <v>4047381.21000004</v>
      </c>
      <c r="I10" s="30"/>
      <c r="J10" s="30"/>
      <c r="K10" s="30">
        <v>162</v>
      </c>
      <c r="L10" s="30">
        <v>97117.35</v>
      </c>
      <c r="M10" s="30">
        <v>1333</v>
      </c>
      <c r="N10" s="30">
        <v>448448.89</v>
      </c>
      <c r="O10" s="19">
        <f aca="true" t="shared" si="1" ref="O10:O27">SUM(Q10,S10)</f>
        <v>2066</v>
      </c>
      <c r="P10" s="30">
        <f aca="true" t="shared" si="2" ref="P10:P27">SUM(R10,T10)</f>
        <v>900514.269999999</v>
      </c>
      <c r="Q10" s="19">
        <v>2</v>
      </c>
      <c r="R10" s="30">
        <v>3005.44</v>
      </c>
      <c r="S10" s="19">
        <v>2064</v>
      </c>
      <c r="T10" s="30">
        <v>897508.829999999</v>
      </c>
      <c r="U10" s="51"/>
    </row>
    <row r="11" spans="1:21" ht="19.5" customHeight="1">
      <c r="A11" s="4">
        <v>3</v>
      </c>
      <c r="B11" s="9" t="s">
        <v>13</v>
      </c>
      <c r="C11" s="19">
        <v>3169</v>
      </c>
      <c r="D11" s="19">
        <v>13</v>
      </c>
      <c r="E11" s="30">
        <v>779763.599999989</v>
      </c>
      <c r="F11" s="30">
        <v>3166.8</v>
      </c>
      <c r="G11" s="30">
        <v>1682</v>
      </c>
      <c r="H11" s="30">
        <v>432555.580000002</v>
      </c>
      <c r="I11" s="30"/>
      <c r="J11" s="30"/>
      <c r="K11" s="19">
        <v>55</v>
      </c>
      <c r="L11" s="30">
        <v>15875.38</v>
      </c>
      <c r="M11" s="19">
        <v>415</v>
      </c>
      <c r="N11" s="30">
        <v>101621.31</v>
      </c>
      <c r="O11" s="19">
        <f t="shared" si="1"/>
        <v>1170</v>
      </c>
      <c r="P11" s="30">
        <f t="shared" si="2"/>
        <v>285012.000000004</v>
      </c>
      <c r="Q11" s="19"/>
      <c r="R11" s="30"/>
      <c r="S11" s="19">
        <v>1170</v>
      </c>
      <c r="T11" s="30">
        <v>285012.000000004</v>
      </c>
      <c r="U11" s="51"/>
    </row>
    <row r="12" spans="1:21" ht="15" customHeight="1">
      <c r="A12" s="4">
        <v>4</v>
      </c>
      <c r="B12" s="9" t="s">
        <v>14</v>
      </c>
      <c r="C12" s="19">
        <v>2675</v>
      </c>
      <c r="D12" s="19">
        <v>8</v>
      </c>
      <c r="E12" s="30">
        <v>651873.600000002</v>
      </c>
      <c r="F12" s="30">
        <v>1948.8</v>
      </c>
      <c r="G12" s="30">
        <v>2618</v>
      </c>
      <c r="H12" s="30">
        <v>633216.400000001</v>
      </c>
      <c r="I12" s="30"/>
      <c r="J12" s="30"/>
      <c r="K12" s="19">
        <v>35</v>
      </c>
      <c r="L12" s="30">
        <v>8246.2</v>
      </c>
      <c r="M12" s="19">
        <v>40</v>
      </c>
      <c r="N12" s="30">
        <v>9285.4</v>
      </c>
      <c r="O12" s="19">
        <f t="shared" si="1"/>
        <v>45</v>
      </c>
      <c r="P12" s="30">
        <f t="shared" si="2"/>
        <v>10962</v>
      </c>
      <c r="Q12" s="19"/>
      <c r="R12" s="30"/>
      <c r="S12" s="19">
        <v>45</v>
      </c>
      <c r="T12" s="30">
        <v>10962</v>
      </c>
      <c r="U12" s="51"/>
    </row>
    <row r="13" spans="1:21" ht="15.75" customHeight="1">
      <c r="A13" s="4">
        <v>5</v>
      </c>
      <c r="B13" s="9" t="s">
        <v>15</v>
      </c>
      <c r="C13" s="19">
        <v>70</v>
      </c>
      <c r="D13" s="19">
        <v>2</v>
      </c>
      <c r="E13" s="30">
        <v>88979.39</v>
      </c>
      <c r="F13" s="30">
        <v>487.2</v>
      </c>
      <c r="G13" s="30">
        <v>66</v>
      </c>
      <c r="H13" s="30">
        <v>79977.39</v>
      </c>
      <c r="I13" s="30"/>
      <c r="J13" s="30"/>
      <c r="K13" s="30">
        <v>6</v>
      </c>
      <c r="L13" s="30">
        <v>5840.5</v>
      </c>
      <c r="M13" s="30">
        <v>1</v>
      </c>
      <c r="N13" s="30">
        <v>1373.85</v>
      </c>
      <c r="O13" s="19">
        <f t="shared" si="1"/>
        <v>4</v>
      </c>
      <c r="P13" s="30">
        <f t="shared" si="2"/>
        <v>4741.2</v>
      </c>
      <c r="Q13" s="19">
        <v>1</v>
      </c>
      <c r="R13" s="30">
        <v>3654</v>
      </c>
      <c r="S13" s="19">
        <v>3</v>
      </c>
      <c r="T13" s="30">
        <v>1087.2</v>
      </c>
      <c r="U13" s="51"/>
    </row>
    <row r="14" spans="1:21" ht="16.5" customHeight="1">
      <c r="A14" s="4">
        <v>6</v>
      </c>
      <c r="B14" s="9" t="s">
        <v>16</v>
      </c>
      <c r="C14" s="19">
        <v>4472</v>
      </c>
      <c r="D14" s="19"/>
      <c r="E14" s="30">
        <v>545907.599999988</v>
      </c>
      <c r="F14" s="30"/>
      <c r="G14" s="30">
        <v>4299</v>
      </c>
      <c r="H14" s="30">
        <v>524950.59999999</v>
      </c>
      <c r="I14" s="30"/>
      <c r="J14" s="30"/>
      <c r="K14" s="30">
        <v>15</v>
      </c>
      <c r="L14" s="30">
        <v>2185.3</v>
      </c>
      <c r="M14" s="30">
        <v>143</v>
      </c>
      <c r="N14" s="30">
        <v>17605.18</v>
      </c>
      <c r="O14" s="19">
        <f t="shared" si="1"/>
        <v>147</v>
      </c>
      <c r="P14" s="30">
        <f t="shared" si="2"/>
        <v>17904.6</v>
      </c>
      <c r="Q14" s="19"/>
      <c r="R14" s="30"/>
      <c r="S14" s="19">
        <v>147</v>
      </c>
      <c r="T14" s="30">
        <v>17904.6</v>
      </c>
      <c r="U14" s="51"/>
    </row>
    <row r="15" spans="1:21" ht="21" customHeight="1">
      <c r="A15" s="4">
        <v>7</v>
      </c>
      <c r="B15" s="9" t="s">
        <v>17</v>
      </c>
      <c r="C15" s="19">
        <v>1009</v>
      </c>
      <c r="D15" s="19">
        <v>3</v>
      </c>
      <c r="E15" s="30">
        <v>123261.6</v>
      </c>
      <c r="F15" s="30">
        <v>365.4</v>
      </c>
      <c r="G15" s="30">
        <v>840</v>
      </c>
      <c r="H15" s="30">
        <v>115533.64</v>
      </c>
      <c r="I15" s="30"/>
      <c r="J15" s="30"/>
      <c r="K15" s="30">
        <v>29</v>
      </c>
      <c r="L15" s="30">
        <v>3897.6</v>
      </c>
      <c r="M15" s="30"/>
      <c r="N15" s="30"/>
      <c r="O15" s="19">
        <f t="shared" si="1"/>
        <v>157</v>
      </c>
      <c r="P15" s="30">
        <f t="shared" si="2"/>
        <v>19122.6</v>
      </c>
      <c r="Q15" s="19"/>
      <c r="R15" s="30"/>
      <c r="S15" s="19">
        <v>157</v>
      </c>
      <c r="T15" s="30">
        <v>19122.6</v>
      </c>
      <c r="U15" s="51"/>
    </row>
    <row r="16" spans="1:21" ht="33.75" customHeight="1">
      <c r="A16" s="4">
        <v>8</v>
      </c>
      <c r="B16" s="9" t="s">
        <v>18</v>
      </c>
      <c r="C16" s="30">
        <f aca="true" t="shared" si="3" ref="C16:N16">SUM(C17:C18)</f>
        <v>44</v>
      </c>
      <c r="D16" s="30">
        <f t="shared" si="3"/>
        <v>0</v>
      </c>
      <c r="E16" s="30">
        <f t="shared" si="3"/>
        <v>32929.92</v>
      </c>
      <c r="F16" s="30">
        <f t="shared" si="3"/>
        <v>0</v>
      </c>
      <c r="G16" s="30">
        <f t="shared" si="3"/>
        <v>35</v>
      </c>
      <c r="H16" s="30">
        <f t="shared" si="3"/>
        <v>14465.89</v>
      </c>
      <c r="I16" s="30">
        <f t="shared" si="3"/>
        <v>0</v>
      </c>
      <c r="J16" s="30">
        <f t="shared" si="3"/>
        <v>0</v>
      </c>
      <c r="K16" s="30">
        <f t="shared" si="3"/>
        <v>1</v>
      </c>
      <c r="L16" s="30">
        <f t="shared" si="3"/>
        <v>244</v>
      </c>
      <c r="M16" s="30">
        <f t="shared" si="3"/>
        <v>0</v>
      </c>
      <c r="N16" s="30">
        <f t="shared" si="3"/>
        <v>0</v>
      </c>
      <c r="O16" s="30">
        <f t="shared" si="1"/>
        <v>3</v>
      </c>
      <c r="P16" s="30">
        <f t="shared" si="2"/>
        <v>730.8</v>
      </c>
      <c r="Q16" s="30">
        <f>SUM(Q17:Q18)</f>
        <v>0</v>
      </c>
      <c r="R16" s="30">
        <f>SUM(R17:R18)</f>
        <v>0</v>
      </c>
      <c r="S16" s="30">
        <f>SUM(S17:S18)</f>
        <v>3</v>
      </c>
      <c r="T16" s="30">
        <f>SUM(T17:T18)</f>
        <v>730.8</v>
      </c>
      <c r="U16" s="51"/>
    </row>
    <row r="17" spans="1:21" ht="12.75">
      <c r="A17" s="4">
        <v>9</v>
      </c>
      <c r="B17" s="10" t="s">
        <v>13</v>
      </c>
      <c r="C17" s="19">
        <v>12</v>
      </c>
      <c r="D17" s="19"/>
      <c r="E17" s="30">
        <v>2923.2</v>
      </c>
      <c r="F17" s="30"/>
      <c r="G17" s="30">
        <v>12</v>
      </c>
      <c r="H17" s="30">
        <v>3768.7</v>
      </c>
      <c r="I17" s="30"/>
      <c r="J17" s="30"/>
      <c r="K17" s="19">
        <v>1</v>
      </c>
      <c r="L17" s="30">
        <v>244</v>
      </c>
      <c r="M17" s="19"/>
      <c r="N17" s="30"/>
      <c r="O17" s="19">
        <f t="shared" si="1"/>
        <v>0</v>
      </c>
      <c r="P17" s="30">
        <f t="shared" si="2"/>
        <v>0</v>
      </c>
      <c r="Q17" s="19"/>
      <c r="R17" s="30"/>
      <c r="S17" s="19"/>
      <c r="T17" s="30"/>
      <c r="U17" s="51"/>
    </row>
    <row r="18" spans="1:21" ht="23.25" customHeight="1">
      <c r="A18" s="4">
        <v>10</v>
      </c>
      <c r="B18" s="10" t="s">
        <v>19</v>
      </c>
      <c r="C18" s="19">
        <v>32</v>
      </c>
      <c r="D18" s="19"/>
      <c r="E18" s="30">
        <v>30006.72</v>
      </c>
      <c r="F18" s="30"/>
      <c r="G18" s="30">
        <v>23</v>
      </c>
      <c r="H18" s="30">
        <v>10697.19</v>
      </c>
      <c r="I18" s="30"/>
      <c r="J18" s="30"/>
      <c r="K18" s="19"/>
      <c r="L18" s="30"/>
      <c r="M18" s="19"/>
      <c r="N18" s="30"/>
      <c r="O18" s="19">
        <f t="shared" si="1"/>
        <v>3</v>
      </c>
      <c r="P18" s="30">
        <f t="shared" si="2"/>
        <v>730.8</v>
      </c>
      <c r="Q18" s="19"/>
      <c r="R18" s="30"/>
      <c r="S18" s="19">
        <v>3</v>
      </c>
      <c r="T18" s="30">
        <v>730.8</v>
      </c>
      <c r="U18" s="51"/>
    </row>
    <row r="19" spans="1:21" ht="17.25" customHeight="1">
      <c r="A19" s="4">
        <v>11</v>
      </c>
      <c r="B19" s="9" t="s">
        <v>20</v>
      </c>
      <c r="C19" s="19">
        <v>421</v>
      </c>
      <c r="D19" s="19">
        <v>1</v>
      </c>
      <c r="E19" s="30">
        <v>51277.7999999999</v>
      </c>
      <c r="F19" s="30">
        <v>121.8</v>
      </c>
      <c r="G19" s="30">
        <v>405</v>
      </c>
      <c r="H19" s="30">
        <v>52286.17</v>
      </c>
      <c r="I19" s="30"/>
      <c r="J19" s="30"/>
      <c r="K19" s="19">
        <v>4</v>
      </c>
      <c r="L19" s="30">
        <v>729</v>
      </c>
      <c r="M19" s="19"/>
      <c r="N19" s="30"/>
      <c r="O19" s="19">
        <f t="shared" si="1"/>
        <v>11</v>
      </c>
      <c r="P19" s="30">
        <f t="shared" si="2"/>
        <v>1339.8</v>
      </c>
      <c r="Q19" s="19"/>
      <c r="R19" s="30"/>
      <c r="S19" s="19">
        <v>11</v>
      </c>
      <c r="T19" s="30">
        <v>1339.8</v>
      </c>
      <c r="U19" s="51"/>
    </row>
    <row r="20" spans="1:21" ht="30" customHeight="1">
      <c r="A20" s="4">
        <v>12</v>
      </c>
      <c r="B20" s="9" t="s">
        <v>21</v>
      </c>
      <c r="C20" s="19">
        <v>101</v>
      </c>
      <c r="D20" s="19"/>
      <c r="E20" s="30">
        <v>18938.24</v>
      </c>
      <c r="F20" s="30"/>
      <c r="G20" s="30">
        <v>78</v>
      </c>
      <c r="H20" s="30">
        <v>19656.05</v>
      </c>
      <c r="I20" s="30"/>
      <c r="J20" s="30"/>
      <c r="K20" s="19"/>
      <c r="L20" s="30"/>
      <c r="M20" s="19"/>
      <c r="N20" s="30"/>
      <c r="O20" s="19">
        <f t="shared" si="1"/>
        <v>3</v>
      </c>
      <c r="P20" s="30">
        <f t="shared" si="2"/>
        <v>365.4</v>
      </c>
      <c r="Q20" s="19"/>
      <c r="R20" s="30"/>
      <c r="S20" s="19">
        <v>3</v>
      </c>
      <c r="T20" s="30">
        <v>365.4</v>
      </c>
      <c r="U20" s="51"/>
    </row>
    <row r="21" spans="1:21" ht="30" customHeight="1">
      <c r="A21" s="4">
        <v>13</v>
      </c>
      <c r="B21" s="9" t="s">
        <v>22</v>
      </c>
      <c r="C21" s="19">
        <v>43</v>
      </c>
      <c r="D21" s="19">
        <v>2</v>
      </c>
      <c r="E21" s="30">
        <v>9224.86</v>
      </c>
      <c r="F21" s="30">
        <v>433.6</v>
      </c>
      <c r="G21" s="30">
        <v>36</v>
      </c>
      <c r="H21" s="30">
        <v>15292.3</v>
      </c>
      <c r="I21" s="30"/>
      <c r="J21" s="30"/>
      <c r="K21" s="19"/>
      <c r="L21" s="30"/>
      <c r="M21" s="19"/>
      <c r="N21" s="30"/>
      <c r="O21" s="19">
        <f t="shared" si="1"/>
        <v>0</v>
      </c>
      <c r="P21" s="30">
        <f t="shared" si="2"/>
        <v>0</v>
      </c>
      <c r="Q21" s="19"/>
      <c r="R21" s="30"/>
      <c r="S21" s="19"/>
      <c r="T21" s="30"/>
      <c r="U21" s="51"/>
    </row>
    <row r="22" spans="1:21" ht="18.75" customHeight="1">
      <c r="A22" s="4">
        <v>14</v>
      </c>
      <c r="B22" s="9" t="s">
        <v>23</v>
      </c>
      <c r="C22" s="19"/>
      <c r="D22" s="19"/>
      <c r="E22" s="30"/>
      <c r="F22" s="30"/>
      <c r="G22" s="30"/>
      <c r="H22" s="30"/>
      <c r="I22" s="30"/>
      <c r="J22" s="30"/>
      <c r="K22" s="19"/>
      <c r="L22" s="30"/>
      <c r="M22" s="19"/>
      <c r="N22" s="30"/>
      <c r="O22" s="19">
        <f t="shared" si="1"/>
        <v>0</v>
      </c>
      <c r="P22" s="30">
        <f t="shared" si="2"/>
        <v>0</v>
      </c>
      <c r="Q22" s="19"/>
      <c r="R22" s="30"/>
      <c r="S22" s="19"/>
      <c r="T22" s="30"/>
      <c r="U22" s="51"/>
    </row>
    <row r="23" spans="1:21" ht="17.25" customHeight="1">
      <c r="A23" s="4">
        <v>15</v>
      </c>
      <c r="B23" s="9" t="s">
        <v>24</v>
      </c>
      <c r="C23" s="19">
        <v>452</v>
      </c>
      <c r="D23" s="19">
        <v>2</v>
      </c>
      <c r="E23" s="30">
        <v>56028</v>
      </c>
      <c r="F23" s="30">
        <v>243.6</v>
      </c>
      <c r="G23" s="30">
        <v>442</v>
      </c>
      <c r="H23" s="30">
        <v>57560.06</v>
      </c>
      <c r="I23" s="30"/>
      <c r="J23" s="30"/>
      <c r="K23" s="19">
        <v>7</v>
      </c>
      <c r="L23" s="30">
        <v>860.8</v>
      </c>
      <c r="M23" s="19">
        <v>1</v>
      </c>
      <c r="N23" s="30">
        <v>121.8</v>
      </c>
      <c r="O23" s="19">
        <f t="shared" si="1"/>
        <v>7</v>
      </c>
      <c r="P23" s="30">
        <f t="shared" si="2"/>
        <v>852.6</v>
      </c>
      <c r="Q23" s="19"/>
      <c r="R23" s="30"/>
      <c r="S23" s="19">
        <v>7</v>
      </c>
      <c r="T23" s="30">
        <v>852.6</v>
      </c>
      <c r="U23" s="51"/>
    </row>
    <row r="24" spans="1:21" ht="25.5" customHeight="1">
      <c r="A24" s="4">
        <v>16</v>
      </c>
      <c r="B24" s="9" t="s">
        <v>25</v>
      </c>
      <c r="C24" s="19">
        <v>1</v>
      </c>
      <c r="D24" s="19"/>
      <c r="E24" s="30">
        <v>121.8</v>
      </c>
      <c r="F24" s="30"/>
      <c r="G24" s="30">
        <v>1</v>
      </c>
      <c r="H24" s="30">
        <v>57.35</v>
      </c>
      <c r="I24" s="30"/>
      <c r="J24" s="30"/>
      <c r="K24" s="19"/>
      <c r="L24" s="30"/>
      <c r="M24" s="19"/>
      <c r="N24" s="30"/>
      <c r="O24" s="19">
        <f t="shared" si="1"/>
        <v>0</v>
      </c>
      <c r="P24" s="30">
        <f t="shared" si="2"/>
        <v>0</v>
      </c>
      <c r="Q24" s="19"/>
      <c r="R24" s="30"/>
      <c r="S24" s="19"/>
      <c r="T24" s="30"/>
      <c r="U24" s="51"/>
    </row>
    <row r="25" spans="1:21" ht="17.25" customHeight="1">
      <c r="A25" s="4">
        <v>17</v>
      </c>
      <c r="B25" s="9" t="s">
        <v>26</v>
      </c>
      <c r="C25" s="19"/>
      <c r="D25" s="19"/>
      <c r="E25" s="30"/>
      <c r="F25" s="30"/>
      <c r="G25" s="30"/>
      <c r="H25" s="30"/>
      <c r="I25" s="30"/>
      <c r="J25" s="30"/>
      <c r="K25" s="19"/>
      <c r="L25" s="30"/>
      <c r="M25" s="19"/>
      <c r="N25" s="30"/>
      <c r="O25" s="19">
        <f t="shared" si="1"/>
        <v>0</v>
      </c>
      <c r="P25" s="30">
        <f t="shared" si="2"/>
        <v>0</v>
      </c>
      <c r="Q25" s="19"/>
      <c r="R25" s="30"/>
      <c r="S25" s="19"/>
      <c r="T25" s="30"/>
      <c r="U25" s="51"/>
    </row>
    <row r="26" spans="1:21" ht="26.25" customHeight="1">
      <c r="A26" s="4">
        <v>18</v>
      </c>
      <c r="B26" s="9" t="s">
        <v>27</v>
      </c>
      <c r="C26" s="19"/>
      <c r="D26" s="19"/>
      <c r="E26" s="30"/>
      <c r="F26" s="30"/>
      <c r="G26" s="30"/>
      <c r="H26" s="30"/>
      <c r="I26" s="30"/>
      <c r="J26" s="30"/>
      <c r="K26" s="19"/>
      <c r="L26" s="30"/>
      <c r="M26" s="19"/>
      <c r="N26" s="30"/>
      <c r="O26" s="19">
        <f t="shared" si="1"/>
        <v>0</v>
      </c>
      <c r="P26" s="30">
        <f t="shared" si="2"/>
        <v>0</v>
      </c>
      <c r="Q26" s="19"/>
      <c r="R26" s="30"/>
      <c r="S26" s="19"/>
      <c r="T26" s="30"/>
      <c r="U26" s="51"/>
    </row>
    <row r="27" spans="1:21" ht="25.5" customHeight="1">
      <c r="A27" s="4">
        <v>19</v>
      </c>
      <c r="B27" s="9" t="s">
        <v>28</v>
      </c>
      <c r="C27" s="19">
        <v>3</v>
      </c>
      <c r="D27" s="19"/>
      <c r="E27" s="30">
        <v>365.4</v>
      </c>
      <c r="F27" s="30"/>
      <c r="G27" s="30">
        <v>1</v>
      </c>
      <c r="H27" s="30">
        <v>121.8</v>
      </c>
      <c r="I27" s="30"/>
      <c r="J27" s="30"/>
      <c r="K27" s="19"/>
      <c r="L27" s="30"/>
      <c r="M27" s="19"/>
      <c r="N27" s="30"/>
      <c r="O27" s="19">
        <f t="shared" si="1"/>
        <v>2</v>
      </c>
      <c r="P27" s="30">
        <f t="shared" si="2"/>
        <v>243.6</v>
      </c>
      <c r="Q27" s="19"/>
      <c r="R27" s="30"/>
      <c r="S27" s="19">
        <v>2</v>
      </c>
      <c r="T27" s="30">
        <v>243.6</v>
      </c>
      <c r="U27" s="51"/>
    </row>
    <row r="28" spans="1:21" ht="14.25">
      <c r="A28" s="4">
        <v>20</v>
      </c>
      <c r="B28" s="8" t="s">
        <v>29</v>
      </c>
      <c r="C28" s="52">
        <f aca="true" t="shared" si="4" ref="C28:T28">SUM(C29:C43)</f>
        <v>0</v>
      </c>
      <c r="D28" s="52">
        <f t="shared" si="4"/>
        <v>0</v>
      </c>
      <c r="E28" s="53">
        <f t="shared" si="4"/>
        <v>0</v>
      </c>
      <c r="F28" s="53">
        <f t="shared" si="4"/>
        <v>0</v>
      </c>
      <c r="G28" s="53">
        <f t="shared" si="4"/>
        <v>0</v>
      </c>
      <c r="H28" s="53">
        <f t="shared" si="4"/>
        <v>0</v>
      </c>
      <c r="I28" s="52">
        <f t="shared" si="4"/>
        <v>0</v>
      </c>
      <c r="J28" s="53">
        <f t="shared" si="4"/>
        <v>0</v>
      </c>
      <c r="K28" s="52">
        <f t="shared" si="4"/>
        <v>0</v>
      </c>
      <c r="L28" s="53">
        <f t="shared" si="4"/>
        <v>0</v>
      </c>
      <c r="M28" s="52">
        <f t="shared" si="4"/>
        <v>0</v>
      </c>
      <c r="N28" s="53">
        <f t="shared" si="4"/>
        <v>0</v>
      </c>
      <c r="O28" s="52">
        <f t="shared" si="4"/>
        <v>0</v>
      </c>
      <c r="P28" s="53">
        <f t="shared" si="4"/>
        <v>0</v>
      </c>
      <c r="Q28" s="52">
        <f t="shared" si="4"/>
        <v>0</v>
      </c>
      <c r="R28" s="53">
        <f t="shared" si="4"/>
        <v>0</v>
      </c>
      <c r="S28" s="52">
        <f t="shared" si="4"/>
        <v>0</v>
      </c>
      <c r="T28" s="53">
        <f t="shared" si="4"/>
        <v>0</v>
      </c>
      <c r="U28" s="51"/>
    </row>
    <row r="29" spans="1:21" ht="15.75" customHeight="1">
      <c r="A29" s="4">
        <v>21</v>
      </c>
      <c r="B29" s="9" t="s">
        <v>12</v>
      </c>
      <c r="C29" s="19"/>
      <c r="D29" s="19"/>
      <c r="E29" s="30"/>
      <c r="F29" s="30"/>
      <c r="G29" s="30"/>
      <c r="H29" s="30"/>
      <c r="I29" s="19"/>
      <c r="J29" s="30"/>
      <c r="K29" s="19"/>
      <c r="L29" s="30"/>
      <c r="M29" s="19"/>
      <c r="N29" s="30"/>
      <c r="O29" s="19">
        <f aca="true" t="shared" si="5" ref="O29:O43">SUM(Q29,S29)</f>
        <v>0</v>
      </c>
      <c r="P29" s="30">
        <f aca="true" t="shared" si="6" ref="P29:P43">SUM(R29,T29)</f>
        <v>0</v>
      </c>
      <c r="Q29" s="19"/>
      <c r="R29" s="30"/>
      <c r="S29" s="19"/>
      <c r="T29" s="30"/>
      <c r="U29" s="51"/>
    </row>
    <row r="30" spans="1:21" ht="12" customHeight="1">
      <c r="A30" s="4">
        <v>22</v>
      </c>
      <c r="B30" s="9" t="s">
        <v>13</v>
      </c>
      <c r="C30" s="19"/>
      <c r="D30" s="19"/>
      <c r="E30" s="30"/>
      <c r="F30" s="30"/>
      <c r="G30" s="30"/>
      <c r="H30" s="30"/>
      <c r="I30" s="19"/>
      <c r="J30" s="30"/>
      <c r="K30" s="19"/>
      <c r="L30" s="30"/>
      <c r="M30" s="19"/>
      <c r="N30" s="30"/>
      <c r="O30" s="19">
        <f t="shared" si="5"/>
        <v>0</v>
      </c>
      <c r="P30" s="30">
        <f t="shared" si="6"/>
        <v>0</v>
      </c>
      <c r="Q30" s="19"/>
      <c r="R30" s="30"/>
      <c r="S30" s="19"/>
      <c r="T30" s="30"/>
      <c r="U30" s="51"/>
    </row>
    <row r="31" spans="1:21" ht="12" customHeight="1">
      <c r="A31" s="4">
        <v>23</v>
      </c>
      <c r="B31" s="9" t="s">
        <v>30</v>
      </c>
      <c r="C31" s="19"/>
      <c r="D31" s="19"/>
      <c r="E31" s="30"/>
      <c r="F31" s="30"/>
      <c r="G31" s="30"/>
      <c r="H31" s="30"/>
      <c r="I31" s="19"/>
      <c r="J31" s="30"/>
      <c r="K31" s="19"/>
      <c r="L31" s="30"/>
      <c r="M31" s="19"/>
      <c r="N31" s="30"/>
      <c r="O31" s="19">
        <f t="shared" si="5"/>
        <v>0</v>
      </c>
      <c r="P31" s="30">
        <f t="shared" si="6"/>
        <v>0</v>
      </c>
      <c r="Q31" s="19"/>
      <c r="R31" s="30"/>
      <c r="S31" s="19"/>
      <c r="T31" s="30"/>
      <c r="U31" s="51"/>
    </row>
    <row r="32" spans="1:21" ht="12" customHeight="1">
      <c r="A32" s="4">
        <v>24</v>
      </c>
      <c r="B32" s="9" t="s">
        <v>31</v>
      </c>
      <c r="C32" s="19"/>
      <c r="D32" s="19"/>
      <c r="E32" s="30"/>
      <c r="F32" s="30"/>
      <c r="G32" s="30"/>
      <c r="H32" s="30"/>
      <c r="I32" s="19"/>
      <c r="J32" s="30"/>
      <c r="K32" s="19"/>
      <c r="L32" s="30"/>
      <c r="M32" s="19"/>
      <c r="N32" s="30"/>
      <c r="O32" s="19">
        <f t="shared" si="5"/>
        <v>0</v>
      </c>
      <c r="P32" s="30">
        <f t="shared" si="6"/>
        <v>0</v>
      </c>
      <c r="Q32" s="19"/>
      <c r="R32" s="30"/>
      <c r="S32" s="19"/>
      <c r="T32" s="30"/>
      <c r="U32" s="51"/>
    </row>
    <row r="33" spans="1:21" ht="12" customHeight="1">
      <c r="A33" s="4">
        <v>25</v>
      </c>
      <c r="B33" s="9" t="s">
        <v>22</v>
      </c>
      <c r="C33" s="19"/>
      <c r="D33" s="19"/>
      <c r="E33" s="30"/>
      <c r="F33" s="30"/>
      <c r="G33" s="30"/>
      <c r="H33" s="30"/>
      <c r="I33" s="19"/>
      <c r="J33" s="30"/>
      <c r="K33" s="19"/>
      <c r="L33" s="30"/>
      <c r="M33" s="19"/>
      <c r="N33" s="30"/>
      <c r="O33" s="19">
        <f t="shared" si="5"/>
        <v>0</v>
      </c>
      <c r="P33" s="30">
        <f t="shared" si="6"/>
        <v>0</v>
      </c>
      <c r="Q33" s="19"/>
      <c r="R33" s="30"/>
      <c r="S33" s="19"/>
      <c r="T33" s="30"/>
      <c r="U33" s="51"/>
    </row>
    <row r="34" spans="1:21" ht="12" customHeight="1">
      <c r="A34" s="4">
        <v>26</v>
      </c>
      <c r="B34" s="9" t="s">
        <v>32</v>
      </c>
      <c r="C34" s="19"/>
      <c r="D34" s="19"/>
      <c r="E34" s="30"/>
      <c r="F34" s="30"/>
      <c r="G34" s="30"/>
      <c r="H34" s="30"/>
      <c r="I34" s="19"/>
      <c r="J34" s="30"/>
      <c r="K34" s="19"/>
      <c r="L34" s="30"/>
      <c r="M34" s="19"/>
      <c r="N34" s="30"/>
      <c r="O34" s="19">
        <f t="shared" si="5"/>
        <v>0</v>
      </c>
      <c r="P34" s="30">
        <f t="shared" si="6"/>
        <v>0</v>
      </c>
      <c r="Q34" s="19"/>
      <c r="R34" s="30"/>
      <c r="S34" s="19"/>
      <c r="T34" s="30"/>
      <c r="U34" s="51"/>
    </row>
    <row r="35" spans="1:21" ht="12" customHeight="1">
      <c r="A35" s="4">
        <v>27</v>
      </c>
      <c r="B35" s="9" t="s">
        <v>26</v>
      </c>
      <c r="C35" s="19"/>
      <c r="D35" s="19"/>
      <c r="E35" s="30"/>
      <c r="F35" s="30"/>
      <c r="G35" s="30"/>
      <c r="H35" s="30"/>
      <c r="I35" s="19"/>
      <c r="J35" s="30"/>
      <c r="K35" s="19"/>
      <c r="L35" s="30"/>
      <c r="M35" s="19"/>
      <c r="N35" s="30"/>
      <c r="O35" s="19">
        <f t="shared" si="5"/>
        <v>0</v>
      </c>
      <c r="P35" s="30">
        <f t="shared" si="6"/>
        <v>0</v>
      </c>
      <c r="Q35" s="19"/>
      <c r="R35" s="30"/>
      <c r="S35" s="19"/>
      <c r="T35" s="30"/>
      <c r="U35" s="51"/>
    </row>
    <row r="36" spans="1:21" ht="24" customHeight="1">
      <c r="A36" s="4">
        <v>28</v>
      </c>
      <c r="B36" s="9" t="s">
        <v>33</v>
      </c>
      <c r="C36" s="19"/>
      <c r="D36" s="19"/>
      <c r="E36" s="30"/>
      <c r="F36" s="30"/>
      <c r="G36" s="30"/>
      <c r="H36" s="30"/>
      <c r="I36" s="19"/>
      <c r="J36" s="30"/>
      <c r="K36" s="19"/>
      <c r="L36" s="30"/>
      <c r="M36" s="19"/>
      <c r="N36" s="30"/>
      <c r="O36" s="19">
        <f t="shared" si="5"/>
        <v>0</v>
      </c>
      <c r="P36" s="30">
        <f t="shared" si="6"/>
        <v>0</v>
      </c>
      <c r="Q36" s="19"/>
      <c r="R36" s="30"/>
      <c r="S36" s="19"/>
      <c r="T36" s="30"/>
      <c r="U36" s="51"/>
    </row>
    <row r="37" spans="1:21" ht="12" customHeight="1">
      <c r="A37" s="4">
        <v>29</v>
      </c>
      <c r="B37" s="9" t="s">
        <v>28</v>
      </c>
      <c r="C37" s="19"/>
      <c r="D37" s="19"/>
      <c r="E37" s="30"/>
      <c r="F37" s="30"/>
      <c r="G37" s="30"/>
      <c r="H37" s="30"/>
      <c r="I37" s="19"/>
      <c r="J37" s="30"/>
      <c r="K37" s="19"/>
      <c r="L37" s="30"/>
      <c r="M37" s="19"/>
      <c r="N37" s="30"/>
      <c r="O37" s="19">
        <f t="shared" si="5"/>
        <v>0</v>
      </c>
      <c r="P37" s="30">
        <f t="shared" si="6"/>
        <v>0</v>
      </c>
      <c r="Q37" s="19"/>
      <c r="R37" s="30"/>
      <c r="S37" s="19"/>
      <c r="T37" s="30"/>
      <c r="U37" s="51"/>
    </row>
    <row r="38" spans="1:21" ht="24" customHeight="1">
      <c r="A38" s="4">
        <v>30</v>
      </c>
      <c r="B38" s="9" t="s">
        <v>34</v>
      </c>
      <c r="C38" s="19"/>
      <c r="D38" s="19"/>
      <c r="E38" s="30"/>
      <c r="F38" s="30"/>
      <c r="G38" s="30"/>
      <c r="H38" s="30"/>
      <c r="I38" s="19"/>
      <c r="J38" s="30"/>
      <c r="K38" s="19"/>
      <c r="L38" s="30"/>
      <c r="M38" s="19"/>
      <c r="N38" s="30"/>
      <c r="O38" s="19">
        <f t="shared" si="5"/>
        <v>0</v>
      </c>
      <c r="P38" s="30">
        <f t="shared" si="6"/>
        <v>0</v>
      </c>
      <c r="Q38" s="19"/>
      <c r="R38" s="30"/>
      <c r="S38" s="19"/>
      <c r="T38" s="30"/>
      <c r="U38" s="51"/>
    </row>
    <row r="39" spans="1:21" ht="12" customHeight="1">
      <c r="A39" s="4">
        <v>31</v>
      </c>
      <c r="B39" s="9" t="s">
        <v>35</v>
      </c>
      <c r="C39" s="19"/>
      <c r="D39" s="19"/>
      <c r="E39" s="30"/>
      <c r="F39" s="30"/>
      <c r="G39" s="30"/>
      <c r="H39" s="30"/>
      <c r="I39" s="19"/>
      <c r="J39" s="30"/>
      <c r="K39" s="19"/>
      <c r="L39" s="30"/>
      <c r="M39" s="19"/>
      <c r="N39" s="30"/>
      <c r="O39" s="19">
        <f t="shared" si="5"/>
        <v>0</v>
      </c>
      <c r="P39" s="30">
        <f t="shared" si="6"/>
        <v>0</v>
      </c>
      <c r="Q39" s="19"/>
      <c r="R39" s="30"/>
      <c r="S39" s="19"/>
      <c r="T39" s="30"/>
      <c r="U39" s="51"/>
    </row>
    <row r="40" spans="1:21" ht="36" customHeight="1">
      <c r="A40" s="4">
        <v>32</v>
      </c>
      <c r="B40" s="9" t="s">
        <v>36</v>
      </c>
      <c r="C40" s="19"/>
      <c r="D40" s="19"/>
      <c r="E40" s="30"/>
      <c r="F40" s="30"/>
      <c r="G40" s="30"/>
      <c r="H40" s="30"/>
      <c r="I40" s="19"/>
      <c r="J40" s="30"/>
      <c r="K40" s="19"/>
      <c r="L40" s="30"/>
      <c r="M40" s="19"/>
      <c r="N40" s="30"/>
      <c r="O40" s="19">
        <f t="shared" si="5"/>
        <v>0</v>
      </c>
      <c r="P40" s="30">
        <f t="shared" si="6"/>
        <v>0</v>
      </c>
      <c r="Q40" s="19"/>
      <c r="R40" s="30"/>
      <c r="S40" s="19"/>
      <c r="T40" s="30"/>
      <c r="U40" s="51"/>
    </row>
    <row r="41" spans="1:21" ht="24" customHeight="1">
      <c r="A41" s="4">
        <v>33</v>
      </c>
      <c r="B41" s="9" t="s">
        <v>37</v>
      </c>
      <c r="C41" s="19"/>
      <c r="D41" s="19"/>
      <c r="E41" s="30"/>
      <c r="F41" s="30"/>
      <c r="G41" s="30"/>
      <c r="H41" s="30"/>
      <c r="I41" s="19"/>
      <c r="J41" s="30"/>
      <c r="K41" s="19"/>
      <c r="L41" s="30"/>
      <c r="M41" s="19"/>
      <c r="N41" s="30"/>
      <c r="O41" s="19">
        <f t="shared" si="5"/>
        <v>0</v>
      </c>
      <c r="P41" s="30">
        <f t="shared" si="6"/>
        <v>0</v>
      </c>
      <c r="Q41" s="19"/>
      <c r="R41" s="30"/>
      <c r="S41" s="19"/>
      <c r="T41" s="30"/>
      <c r="U41" s="51"/>
    </row>
    <row r="42" spans="1:21" ht="24" customHeight="1">
      <c r="A42" s="4">
        <v>34</v>
      </c>
      <c r="B42" s="9" t="s">
        <v>38</v>
      </c>
      <c r="C42" s="19"/>
      <c r="D42" s="19"/>
      <c r="E42" s="30"/>
      <c r="F42" s="30"/>
      <c r="G42" s="30"/>
      <c r="H42" s="30"/>
      <c r="I42" s="19"/>
      <c r="J42" s="30"/>
      <c r="K42" s="19"/>
      <c r="L42" s="30"/>
      <c r="M42" s="19"/>
      <c r="N42" s="30"/>
      <c r="O42" s="19">
        <f t="shared" si="5"/>
        <v>0</v>
      </c>
      <c r="P42" s="30">
        <f t="shared" si="6"/>
        <v>0</v>
      </c>
      <c r="Q42" s="19"/>
      <c r="R42" s="30"/>
      <c r="S42" s="19"/>
      <c r="T42" s="30"/>
      <c r="U42" s="51"/>
    </row>
    <row r="43" spans="1:21" ht="12.75">
      <c r="A43" s="4">
        <v>35</v>
      </c>
      <c r="B43" s="9" t="s">
        <v>39</v>
      </c>
      <c r="C43" s="19"/>
      <c r="D43" s="19"/>
      <c r="E43" s="30"/>
      <c r="F43" s="30"/>
      <c r="G43" s="30"/>
      <c r="H43" s="30"/>
      <c r="I43" s="19"/>
      <c r="J43" s="30"/>
      <c r="K43" s="19"/>
      <c r="L43" s="30"/>
      <c r="M43" s="19"/>
      <c r="N43" s="30"/>
      <c r="O43" s="19">
        <f t="shared" si="5"/>
        <v>0</v>
      </c>
      <c r="P43" s="30">
        <f t="shared" si="6"/>
        <v>0</v>
      </c>
      <c r="Q43" s="19"/>
      <c r="R43" s="30"/>
      <c r="S43" s="19"/>
      <c r="T43" s="30"/>
      <c r="U43" s="51"/>
    </row>
    <row r="44" spans="1:21" ht="31.5" customHeight="1">
      <c r="A44" s="4">
        <v>36</v>
      </c>
      <c r="B44" s="8" t="s">
        <v>40</v>
      </c>
      <c r="C44" s="52">
        <f aca="true" t="shared" si="7" ref="C44:T44">SUM(C45:C51)</f>
        <v>2828</v>
      </c>
      <c r="D44" s="52">
        <f t="shared" si="7"/>
        <v>3</v>
      </c>
      <c r="E44" s="53">
        <f t="shared" si="7"/>
        <v>214719.840000002</v>
      </c>
      <c r="F44" s="53">
        <f t="shared" si="7"/>
        <v>219.24</v>
      </c>
      <c r="G44" s="53">
        <f t="shared" si="7"/>
        <v>2138</v>
      </c>
      <c r="H44" s="53">
        <f t="shared" si="7"/>
        <v>167942.780000002</v>
      </c>
      <c r="I44" s="52">
        <f t="shared" si="7"/>
        <v>0</v>
      </c>
      <c r="J44" s="53">
        <f t="shared" si="7"/>
        <v>0</v>
      </c>
      <c r="K44" s="52">
        <f t="shared" si="7"/>
        <v>60</v>
      </c>
      <c r="L44" s="53">
        <f t="shared" si="7"/>
        <v>5818.77</v>
      </c>
      <c r="M44" s="52">
        <f t="shared" si="7"/>
        <v>22</v>
      </c>
      <c r="N44" s="53">
        <f t="shared" si="7"/>
        <v>6151.620000000001</v>
      </c>
      <c r="O44" s="52">
        <f t="shared" si="7"/>
        <v>618</v>
      </c>
      <c r="P44" s="53">
        <f t="shared" si="7"/>
        <v>49817.3800000001</v>
      </c>
      <c r="Q44" s="52">
        <f t="shared" si="7"/>
        <v>0</v>
      </c>
      <c r="R44" s="53">
        <f t="shared" si="7"/>
        <v>0</v>
      </c>
      <c r="S44" s="52">
        <f t="shared" si="7"/>
        <v>618</v>
      </c>
      <c r="T44" s="53">
        <f t="shared" si="7"/>
        <v>49817.3800000001</v>
      </c>
      <c r="U44" s="51"/>
    </row>
    <row r="45" spans="1:21" ht="12.75">
      <c r="A45" s="4">
        <v>37</v>
      </c>
      <c r="B45" s="9" t="s">
        <v>41</v>
      </c>
      <c r="C45" s="19">
        <v>64</v>
      </c>
      <c r="D45" s="19"/>
      <c r="E45" s="30">
        <v>11977.65</v>
      </c>
      <c r="F45" s="30"/>
      <c r="G45" s="30">
        <v>7</v>
      </c>
      <c r="H45" s="30">
        <v>2346.95</v>
      </c>
      <c r="I45" s="30"/>
      <c r="J45" s="30"/>
      <c r="K45" s="19">
        <v>3</v>
      </c>
      <c r="L45" s="30">
        <v>1339.48</v>
      </c>
      <c r="M45" s="19">
        <v>12</v>
      </c>
      <c r="N45" s="30">
        <v>5420.1</v>
      </c>
      <c r="O45" s="19">
        <f aca="true" t="shared" si="8" ref="O45:P51">SUM(Q45,S45)</f>
        <v>47</v>
      </c>
      <c r="P45" s="30">
        <f t="shared" si="8"/>
        <v>8600.26</v>
      </c>
      <c r="Q45" s="19"/>
      <c r="R45" s="30"/>
      <c r="S45" s="19">
        <v>47</v>
      </c>
      <c r="T45" s="30">
        <v>8600.26</v>
      </c>
      <c r="U45" s="51"/>
    </row>
    <row r="46" spans="1:21" ht="15" customHeight="1">
      <c r="A46" s="4">
        <v>38</v>
      </c>
      <c r="B46" s="9" t="s">
        <v>42</v>
      </c>
      <c r="C46" s="19">
        <v>2727</v>
      </c>
      <c r="D46" s="19">
        <v>3</v>
      </c>
      <c r="E46" s="30">
        <v>199508.400000002</v>
      </c>
      <c r="F46" s="30">
        <v>219.24</v>
      </c>
      <c r="G46" s="30">
        <v>2108</v>
      </c>
      <c r="H46" s="30">
        <v>161900.740000002</v>
      </c>
      <c r="I46" s="30"/>
      <c r="J46" s="30"/>
      <c r="K46" s="19">
        <v>57</v>
      </c>
      <c r="L46" s="30">
        <v>4479.29</v>
      </c>
      <c r="M46" s="19">
        <v>10</v>
      </c>
      <c r="N46" s="30">
        <v>731.52</v>
      </c>
      <c r="O46" s="19">
        <f t="shared" si="8"/>
        <v>557</v>
      </c>
      <c r="P46" s="30">
        <f t="shared" si="8"/>
        <v>40705.5600000001</v>
      </c>
      <c r="Q46" s="19"/>
      <c r="R46" s="30"/>
      <c r="S46" s="19">
        <v>557</v>
      </c>
      <c r="T46" s="30">
        <v>40705.5600000001</v>
      </c>
      <c r="U46" s="51"/>
    </row>
    <row r="47" spans="1:21" ht="29.25" customHeight="1">
      <c r="A47" s="4">
        <v>39</v>
      </c>
      <c r="B47" s="9" t="s">
        <v>21</v>
      </c>
      <c r="C47" s="19">
        <v>22</v>
      </c>
      <c r="D47" s="19"/>
      <c r="E47" s="30">
        <v>1662.57</v>
      </c>
      <c r="F47" s="30"/>
      <c r="G47" s="30">
        <v>8</v>
      </c>
      <c r="H47" s="30">
        <v>1900.08</v>
      </c>
      <c r="I47" s="30"/>
      <c r="J47" s="30"/>
      <c r="K47" s="19"/>
      <c r="L47" s="30"/>
      <c r="M47" s="19"/>
      <c r="N47" s="30"/>
      <c r="O47" s="19">
        <f t="shared" si="8"/>
        <v>14</v>
      </c>
      <c r="P47" s="30">
        <f t="shared" si="8"/>
        <v>511.56</v>
      </c>
      <c r="Q47" s="19"/>
      <c r="R47" s="30"/>
      <c r="S47" s="19">
        <v>14</v>
      </c>
      <c r="T47" s="30">
        <v>511.56</v>
      </c>
      <c r="U47" s="51"/>
    </row>
    <row r="48" spans="1:21" ht="30" customHeight="1">
      <c r="A48" s="4">
        <v>40</v>
      </c>
      <c r="B48" s="9" t="s">
        <v>22</v>
      </c>
      <c r="C48" s="19">
        <v>3</v>
      </c>
      <c r="D48" s="19"/>
      <c r="E48" s="30">
        <v>109.62</v>
      </c>
      <c r="F48" s="30"/>
      <c r="G48" s="30">
        <v>3</v>
      </c>
      <c r="H48" s="30">
        <v>89.81</v>
      </c>
      <c r="I48" s="30"/>
      <c r="J48" s="30"/>
      <c r="K48" s="19"/>
      <c r="L48" s="30"/>
      <c r="M48" s="19"/>
      <c r="N48" s="30"/>
      <c r="O48" s="19">
        <f t="shared" si="8"/>
        <v>0</v>
      </c>
      <c r="P48" s="30">
        <f t="shared" si="8"/>
        <v>0</v>
      </c>
      <c r="Q48" s="19"/>
      <c r="R48" s="30"/>
      <c r="S48" s="19"/>
      <c r="T48" s="30"/>
      <c r="U48" s="51"/>
    </row>
    <row r="49" spans="1:21" ht="30" customHeight="1">
      <c r="A49" s="4">
        <v>41</v>
      </c>
      <c r="B49" s="9" t="s">
        <v>43</v>
      </c>
      <c r="C49" s="19"/>
      <c r="D49" s="19"/>
      <c r="E49" s="30"/>
      <c r="F49" s="30"/>
      <c r="G49" s="30"/>
      <c r="H49" s="30"/>
      <c r="I49" s="30"/>
      <c r="J49" s="30"/>
      <c r="K49" s="19"/>
      <c r="L49" s="30"/>
      <c r="M49" s="19"/>
      <c r="N49" s="30"/>
      <c r="O49" s="19">
        <f t="shared" si="8"/>
        <v>0</v>
      </c>
      <c r="P49" s="30">
        <f t="shared" si="8"/>
        <v>0</v>
      </c>
      <c r="Q49" s="19"/>
      <c r="R49" s="30"/>
      <c r="S49" s="19"/>
      <c r="T49" s="30"/>
      <c r="U49" s="51"/>
    </row>
    <row r="50" spans="1:21" ht="16.5" customHeight="1">
      <c r="A50" s="4">
        <v>42</v>
      </c>
      <c r="B50" s="9" t="s">
        <v>24</v>
      </c>
      <c r="C50" s="19">
        <v>12</v>
      </c>
      <c r="D50" s="19"/>
      <c r="E50" s="30">
        <v>1461.6</v>
      </c>
      <c r="F50" s="30"/>
      <c r="G50" s="30">
        <v>12</v>
      </c>
      <c r="H50" s="30">
        <v>1705.2</v>
      </c>
      <c r="I50" s="30"/>
      <c r="J50" s="30"/>
      <c r="K50" s="19"/>
      <c r="L50" s="30"/>
      <c r="M50" s="19"/>
      <c r="N50" s="30"/>
      <c r="O50" s="19">
        <f t="shared" si="8"/>
        <v>0</v>
      </c>
      <c r="P50" s="30">
        <f t="shared" si="8"/>
        <v>0</v>
      </c>
      <c r="Q50" s="19"/>
      <c r="R50" s="30"/>
      <c r="S50" s="19"/>
      <c r="T50" s="30"/>
      <c r="U50" s="51"/>
    </row>
    <row r="51" spans="1:21" ht="24.75" customHeight="1">
      <c r="A51" s="4">
        <v>43</v>
      </c>
      <c r="B51" s="9" t="s">
        <v>28</v>
      </c>
      <c r="C51" s="19"/>
      <c r="D51" s="19"/>
      <c r="E51" s="30"/>
      <c r="F51" s="30"/>
      <c r="G51" s="30"/>
      <c r="H51" s="30"/>
      <c r="I51" s="30"/>
      <c r="J51" s="30"/>
      <c r="K51" s="19"/>
      <c r="L51" s="30"/>
      <c r="M51" s="19"/>
      <c r="N51" s="30"/>
      <c r="O51" s="19">
        <f t="shared" si="8"/>
        <v>0</v>
      </c>
      <c r="P51" s="30">
        <f t="shared" si="8"/>
        <v>0</v>
      </c>
      <c r="Q51" s="19"/>
      <c r="R51" s="30"/>
      <c r="S51" s="19"/>
      <c r="T51" s="30"/>
      <c r="U51" s="51"/>
    </row>
    <row r="52" spans="1:21" ht="31.5" customHeight="1">
      <c r="A52" s="4">
        <v>44</v>
      </c>
      <c r="B52" s="8" t="s">
        <v>44</v>
      </c>
      <c r="C52" s="52">
        <f aca="true" t="shared" si="9" ref="C52:T52">SUM(C53:C57)</f>
        <v>899</v>
      </c>
      <c r="D52" s="52">
        <f t="shared" si="9"/>
        <v>0</v>
      </c>
      <c r="E52" s="53">
        <f t="shared" si="9"/>
        <v>4192</v>
      </c>
      <c r="F52" s="53">
        <f t="shared" si="9"/>
        <v>0</v>
      </c>
      <c r="G52" s="53">
        <f t="shared" si="9"/>
        <v>865</v>
      </c>
      <c r="H52" s="53">
        <f t="shared" si="9"/>
        <v>4584.8</v>
      </c>
      <c r="I52" s="52">
        <f t="shared" si="9"/>
        <v>0</v>
      </c>
      <c r="J52" s="53">
        <f t="shared" si="9"/>
        <v>0</v>
      </c>
      <c r="K52" s="52">
        <f t="shared" si="9"/>
        <v>0</v>
      </c>
      <c r="L52" s="53">
        <f t="shared" si="9"/>
        <v>0</v>
      </c>
      <c r="M52" s="52">
        <f t="shared" si="9"/>
        <v>4</v>
      </c>
      <c r="N52" s="53">
        <f t="shared" si="9"/>
        <v>12</v>
      </c>
      <c r="O52" s="52">
        <f t="shared" si="9"/>
        <v>30</v>
      </c>
      <c r="P52" s="53">
        <f t="shared" si="9"/>
        <v>90</v>
      </c>
      <c r="Q52" s="52">
        <f t="shared" si="9"/>
        <v>0</v>
      </c>
      <c r="R52" s="53">
        <f t="shared" si="9"/>
        <v>0</v>
      </c>
      <c r="S52" s="52">
        <f t="shared" si="9"/>
        <v>30</v>
      </c>
      <c r="T52" s="53">
        <f t="shared" si="9"/>
        <v>90</v>
      </c>
      <c r="U52" s="51"/>
    </row>
    <row r="53" spans="1:21" ht="12.75">
      <c r="A53" s="4">
        <v>45</v>
      </c>
      <c r="B53" s="9" t="s">
        <v>45</v>
      </c>
      <c r="C53" s="19">
        <v>598</v>
      </c>
      <c r="D53" s="19">
        <v>0</v>
      </c>
      <c r="E53" s="30">
        <v>1945</v>
      </c>
      <c r="F53" s="30">
        <v>0</v>
      </c>
      <c r="G53" s="30">
        <v>598</v>
      </c>
      <c r="H53" s="30">
        <v>1973</v>
      </c>
      <c r="I53" s="30"/>
      <c r="J53" s="30"/>
      <c r="K53" s="19"/>
      <c r="L53" s="30"/>
      <c r="M53" s="19"/>
      <c r="N53" s="30"/>
      <c r="O53" s="19">
        <f aca="true" t="shared" si="10" ref="O53:P58">SUM(Q53,S53)</f>
        <v>0</v>
      </c>
      <c r="P53" s="30">
        <f t="shared" si="10"/>
        <v>0</v>
      </c>
      <c r="Q53" s="19"/>
      <c r="R53" s="30"/>
      <c r="S53" s="19"/>
      <c r="T53" s="30"/>
      <c r="U53" s="51"/>
    </row>
    <row r="54" spans="1:21" ht="22.5" customHeight="1">
      <c r="A54" s="4">
        <v>46</v>
      </c>
      <c r="B54" s="9" t="s">
        <v>46</v>
      </c>
      <c r="C54" s="19">
        <v>204</v>
      </c>
      <c r="D54" s="19">
        <v>0</v>
      </c>
      <c r="E54" s="30">
        <v>699</v>
      </c>
      <c r="F54" s="30">
        <v>0</v>
      </c>
      <c r="G54" s="30">
        <v>170</v>
      </c>
      <c r="H54" s="30">
        <v>1016.8</v>
      </c>
      <c r="I54" s="30"/>
      <c r="J54" s="30"/>
      <c r="K54" s="19"/>
      <c r="L54" s="30"/>
      <c r="M54" s="19">
        <v>4</v>
      </c>
      <c r="N54" s="30">
        <v>12</v>
      </c>
      <c r="O54" s="19">
        <f t="shared" si="10"/>
        <v>30</v>
      </c>
      <c r="P54" s="30">
        <f t="shared" si="10"/>
        <v>90</v>
      </c>
      <c r="Q54" s="19"/>
      <c r="R54" s="30"/>
      <c r="S54" s="19">
        <v>30</v>
      </c>
      <c r="T54" s="30">
        <v>90</v>
      </c>
      <c r="U54" s="51"/>
    </row>
    <row r="55" spans="1:21" ht="24.75" customHeight="1">
      <c r="A55" s="4">
        <v>47</v>
      </c>
      <c r="B55" s="9" t="s">
        <v>47</v>
      </c>
      <c r="C55" s="19">
        <v>1</v>
      </c>
      <c r="D55" s="19">
        <v>0</v>
      </c>
      <c r="E55" s="30">
        <v>15</v>
      </c>
      <c r="F55" s="30">
        <v>0</v>
      </c>
      <c r="G55" s="30">
        <v>1</v>
      </c>
      <c r="H55" s="30">
        <v>15</v>
      </c>
      <c r="I55" s="30"/>
      <c r="J55" s="30"/>
      <c r="K55" s="19"/>
      <c r="L55" s="30"/>
      <c r="M55" s="19"/>
      <c r="N55" s="30"/>
      <c r="O55" s="19">
        <f t="shared" si="10"/>
        <v>0</v>
      </c>
      <c r="P55" s="30">
        <f t="shared" si="10"/>
        <v>0</v>
      </c>
      <c r="Q55" s="19"/>
      <c r="R55" s="30"/>
      <c r="S55" s="19"/>
      <c r="T55" s="30"/>
      <c r="U55" s="51"/>
    </row>
    <row r="56" spans="1:21" ht="24" customHeight="1">
      <c r="A56" s="4">
        <v>48</v>
      </c>
      <c r="B56" s="9" t="s">
        <v>48</v>
      </c>
      <c r="C56" s="19">
        <v>94</v>
      </c>
      <c r="D56" s="19">
        <v>0</v>
      </c>
      <c r="E56" s="30">
        <v>1530</v>
      </c>
      <c r="F56" s="30">
        <v>0</v>
      </c>
      <c r="G56" s="30">
        <v>94</v>
      </c>
      <c r="H56" s="30">
        <v>1577</v>
      </c>
      <c r="I56" s="30"/>
      <c r="J56" s="30"/>
      <c r="K56" s="19"/>
      <c r="L56" s="30"/>
      <c r="M56" s="19"/>
      <c r="N56" s="30"/>
      <c r="O56" s="19">
        <f t="shared" si="10"/>
        <v>0</v>
      </c>
      <c r="P56" s="30">
        <f t="shared" si="10"/>
        <v>0</v>
      </c>
      <c r="Q56" s="19"/>
      <c r="R56" s="30"/>
      <c r="S56" s="19"/>
      <c r="T56" s="30"/>
      <c r="U56" s="51"/>
    </row>
    <row r="57" spans="1:21" ht="50.25" customHeight="1">
      <c r="A57" s="4">
        <v>49</v>
      </c>
      <c r="B57" s="9" t="s">
        <v>49</v>
      </c>
      <c r="C57" s="19">
        <v>2</v>
      </c>
      <c r="D57" s="19">
        <v>0</v>
      </c>
      <c r="E57" s="30">
        <v>3</v>
      </c>
      <c r="F57" s="30">
        <v>0</v>
      </c>
      <c r="G57" s="30">
        <v>2</v>
      </c>
      <c r="H57" s="30">
        <v>3</v>
      </c>
      <c r="I57" s="30"/>
      <c r="J57" s="30"/>
      <c r="K57" s="19"/>
      <c r="L57" s="30"/>
      <c r="M57" s="19"/>
      <c r="N57" s="30"/>
      <c r="O57" s="19">
        <f t="shared" si="10"/>
        <v>0</v>
      </c>
      <c r="P57" s="30">
        <f t="shared" si="10"/>
        <v>0</v>
      </c>
      <c r="Q57" s="19"/>
      <c r="R57" s="30"/>
      <c r="S57" s="19"/>
      <c r="T57" s="30"/>
      <c r="U57" s="51"/>
    </row>
    <row r="58" spans="1:21" ht="43.5" customHeight="1">
      <c r="A58" s="4">
        <v>50</v>
      </c>
      <c r="B58" s="11" t="s">
        <v>50</v>
      </c>
      <c r="C58" s="19">
        <v>14578</v>
      </c>
      <c r="D58" s="19">
        <v>0</v>
      </c>
      <c r="E58" s="30">
        <v>532680.119999997</v>
      </c>
      <c r="F58" s="30">
        <v>0</v>
      </c>
      <c r="G58" s="30">
        <v>8674</v>
      </c>
      <c r="H58" s="30">
        <v>317345.770000004</v>
      </c>
      <c r="I58" s="30"/>
      <c r="J58" s="30"/>
      <c r="K58" s="19">
        <v>4</v>
      </c>
      <c r="L58" s="30">
        <v>146.16</v>
      </c>
      <c r="M58" s="19">
        <v>14567</v>
      </c>
      <c r="N58" s="30">
        <v>533428.139999997</v>
      </c>
      <c r="O58" s="19">
        <f t="shared" si="10"/>
        <v>11</v>
      </c>
      <c r="P58" s="30">
        <f t="shared" si="10"/>
        <v>401.94</v>
      </c>
      <c r="Q58" s="19"/>
      <c r="R58" s="30"/>
      <c r="S58" s="19">
        <v>11</v>
      </c>
      <c r="T58" s="30">
        <v>401.94</v>
      </c>
      <c r="U58" s="51"/>
    </row>
    <row r="59" spans="1:21" ht="15.75" customHeight="1">
      <c r="A59" s="4">
        <v>51</v>
      </c>
      <c r="B59" s="12" t="s">
        <v>51</v>
      </c>
      <c r="C59" s="53">
        <f aca="true" t="shared" si="11" ref="C59:T59">SUM(C9,C28,C44,C52,C58)</f>
        <v>39803</v>
      </c>
      <c r="D59" s="53">
        <f t="shared" si="11"/>
        <v>83</v>
      </c>
      <c r="E59" s="53">
        <f t="shared" si="11"/>
        <v>8149457.100000047</v>
      </c>
      <c r="F59" s="53">
        <f t="shared" si="11"/>
        <v>47709.44</v>
      </c>
      <c r="G59" s="53">
        <f t="shared" si="11"/>
        <v>28830</v>
      </c>
      <c r="H59" s="53">
        <f t="shared" si="11"/>
        <v>6482927.790000037</v>
      </c>
      <c r="I59" s="53">
        <f t="shared" si="11"/>
        <v>0</v>
      </c>
      <c r="J59" s="53">
        <f t="shared" si="11"/>
        <v>0</v>
      </c>
      <c r="K59" s="53">
        <f t="shared" si="11"/>
        <v>378</v>
      </c>
      <c r="L59" s="53">
        <f t="shared" si="11"/>
        <v>140961.06</v>
      </c>
      <c r="M59" s="53">
        <f t="shared" si="11"/>
        <v>16526</v>
      </c>
      <c r="N59" s="53">
        <f t="shared" si="11"/>
        <v>1118048.1899999972</v>
      </c>
      <c r="O59" s="53">
        <f t="shared" si="11"/>
        <v>4274</v>
      </c>
      <c r="P59" s="53">
        <f t="shared" si="11"/>
        <v>1292098.1900000034</v>
      </c>
      <c r="Q59" s="53">
        <f t="shared" si="11"/>
        <v>3</v>
      </c>
      <c r="R59" s="53">
        <f t="shared" si="11"/>
        <v>6659.4400000000005</v>
      </c>
      <c r="S59" s="53">
        <f t="shared" si="11"/>
        <v>4271</v>
      </c>
      <c r="T59" s="53">
        <f t="shared" si="11"/>
        <v>1285438.7500000035</v>
      </c>
      <c r="U59" s="51"/>
    </row>
    <row r="60" spans="1:20" ht="12" customHeight="1">
      <c r="A60" s="5"/>
      <c r="B60" s="5"/>
      <c r="C60" s="20"/>
      <c r="D60" s="20"/>
      <c r="E60" s="31"/>
      <c r="F60" s="31"/>
      <c r="G60" s="31"/>
      <c r="H60" s="31"/>
      <c r="I60" s="20"/>
      <c r="J60" s="20"/>
      <c r="K60" s="20"/>
      <c r="L60" s="20"/>
      <c r="M60" s="20"/>
      <c r="N60" s="20"/>
      <c r="O60" s="20"/>
      <c r="P60" s="20"/>
      <c r="Q60" s="20"/>
      <c r="R60" s="20"/>
      <c r="S60" s="20"/>
      <c r="T60" s="20"/>
    </row>
    <row r="61" spans="2:20" ht="12.75" customHeight="1">
      <c r="B61" s="13" t="s">
        <v>52</v>
      </c>
      <c r="C61" s="14"/>
      <c r="D61" s="14"/>
      <c r="E61" s="32"/>
      <c r="F61" s="32"/>
      <c r="G61" s="32"/>
      <c r="H61" s="32"/>
      <c r="I61" s="14"/>
      <c r="J61" s="14"/>
      <c r="K61" s="14"/>
      <c r="L61" s="14"/>
      <c r="M61" s="14"/>
      <c r="N61" s="14"/>
      <c r="O61" s="14"/>
      <c r="P61" s="14"/>
      <c r="Q61" s="14"/>
      <c r="R61" s="14"/>
      <c r="S61" s="14"/>
      <c r="T61" s="14"/>
    </row>
    <row r="62" spans="2:20" ht="12.75" customHeight="1">
      <c r="B62" s="13" t="s">
        <v>53</v>
      </c>
      <c r="C62" s="14"/>
      <c r="D62" s="14"/>
      <c r="E62" s="32"/>
      <c r="F62" s="32"/>
      <c r="G62" s="32"/>
      <c r="H62" s="32"/>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6" r:id="rId1"/>
  <headerFooter alignWithMargins="0">
    <oddFooter>&amp;LE0FA4896&amp;CФорма № Зведений- 10 (судовий збір), Підрозділ: ТУ ДСА в Волинській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28">
      <selection activeCell="B41" sqref="B4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62" t="s">
        <v>75</v>
      </c>
      <c r="C1" s="62"/>
      <c r="D1" s="78"/>
    </row>
    <row r="2" spans="1:6" ht="12.75">
      <c r="A2" s="41"/>
      <c r="B2" s="63"/>
      <c r="C2" s="63"/>
      <c r="D2" s="63"/>
      <c r="E2" s="41"/>
      <c r="F2" s="41"/>
    </row>
    <row r="3" spans="1:7" ht="37.5" customHeight="1">
      <c r="A3" s="7" t="s">
        <v>6</v>
      </c>
      <c r="B3" s="7" t="s">
        <v>76</v>
      </c>
      <c r="C3" s="7"/>
      <c r="D3" s="7"/>
      <c r="E3" s="3" t="s">
        <v>62</v>
      </c>
      <c r="F3" s="3" t="s">
        <v>71</v>
      </c>
      <c r="G3" s="88"/>
    </row>
    <row r="4" spans="1:7" ht="12.75">
      <c r="A4" s="7"/>
      <c r="B4" s="7"/>
      <c r="C4" s="7"/>
      <c r="D4" s="7"/>
      <c r="E4" s="3"/>
      <c r="F4" s="3"/>
      <c r="G4" s="51"/>
    </row>
    <row r="5" spans="1:7" ht="15">
      <c r="A5" s="54">
        <v>1</v>
      </c>
      <c r="B5" s="64" t="s">
        <v>77</v>
      </c>
      <c r="C5" s="64"/>
      <c r="D5" s="64"/>
      <c r="E5" s="95">
        <f>SUM(E6:E31)</f>
        <v>4271</v>
      </c>
      <c r="F5" s="96">
        <f>SUM(F6:F31)</f>
        <v>1285438.750000002</v>
      </c>
      <c r="G5" s="51"/>
    </row>
    <row r="6" spans="1:7" ht="15">
      <c r="A6" s="54">
        <v>2</v>
      </c>
      <c r="B6" s="65" t="s">
        <v>78</v>
      </c>
      <c r="C6" s="74"/>
      <c r="D6" s="79"/>
      <c r="E6" s="82">
        <v>313</v>
      </c>
      <c r="F6" s="87">
        <v>79010.2</v>
      </c>
      <c r="G6" s="51"/>
    </row>
    <row r="7" spans="1:7" ht="15">
      <c r="A7" s="54">
        <v>3</v>
      </c>
      <c r="B7" s="65" t="s">
        <v>79</v>
      </c>
      <c r="C7" s="74"/>
      <c r="D7" s="79"/>
      <c r="E7" s="82">
        <v>45</v>
      </c>
      <c r="F7" s="87">
        <v>25633.28</v>
      </c>
      <c r="G7" s="51"/>
    </row>
    <row r="8" spans="1:7" ht="15">
      <c r="A8" s="54">
        <v>4</v>
      </c>
      <c r="B8" s="65" t="s">
        <v>80</v>
      </c>
      <c r="C8" s="74"/>
      <c r="D8" s="79"/>
      <c r="E8" s="82">
        <v>1597</v>
      </c>
      <c r="F8" s="87">
        <v>383486.75</v>
      </c>
      <c r="G8" s="51"/>
    </row>
    <row r="9" spans="1:7" ht="37.5" customHeight="1">
      <c r="A9" s="54">
        <v>5</v>
      </c>
      <c r="B9" s="65" t="s">
        <v>0</v>
      </c>
      <c r="C9" s="74"/>
      <c r="D9" s="79"/>
      <c r="E9" s="82">
        <v>3</v>
      </c>
      <c r="F9" s="87">
        <v>730.8</v>
      </c>
      <c r="G9" s="88"/>
    </row>
    <row r="10" spans="1:7" ht="37.5" customHeight="1">
      <c r="A10" s="54">
        <v>6</v>
      </c>
      <c r="B10" s="65" t="s">
        <v>81</v>
      </c>
      <c r="C10" s="74"/>
      <c r="D10" s="79"/>
      <c r="E10" s="82">
        <v>13</v>
      </c>
      <c r="F10" s="87">
        <v>1773.6</v>
      </c>
      <c r="G10" s="88"/>
    </row>
    <row r="11" spans="1:7" ht="15">
      <c r="A11" s="54">
        <v>7</v>
      </c>
      <c r="B11" s="66" t="s">
        <v>82</v>
      </c>
      <c r="C11" s="75"/>
      <c r="D11" s="80"/>
      <c r="E11" s="82">
        <v>60</v>
      </c>
      <c r="F11" s="87">
        <v>36199.87</v>
      </c>
      <c r="G11" s="51"/>
    </row>
    <row r="12" spans="1:7" ht="15">
      <c r="A12" s="54">
        <v>8</v>
      </c>
      <c r="B12" s="66" t="s">
        <v>83</v>
      </c>
      <c r="C12" s="75"/>
      <c r="D12" s="80"/>
      <c r="E12" s="82">
        <v>1</v>
      </c>
      <c r="F12" s="87">
        <v>243.6</v>
      </c>
      <c r="G12" s="51"/>
    </row>
    <row r="13" spans="1:7" ht="15">
      <c r="A13" s="54">
        <v>9</v>
      </c>
      <c r="B13" s="66" t="s">
        <v>84</v>
      </c>
      <c r="C13" s="75"/>
      <c r="D13" s="80"/>
      <c r="E13" s="82">
        <v>838</v>
      </c>
      <c r="F13" s="87">
        <v>270669.840000002</v>
      </c>
      <c r="G13" s="51"/>
    </row>
    <row r="14" spans="1:7" ht="37.5" customHeight="1">
      <c r="A14" s="54">
        <v>10</v>
      </c>
      <c r="B14" s="65" t="s">
        <v>85</v>
      </c>
      <c r="C14" s="74"/>
      <c r="D14" s="79"/>
      <c r="E14" s="82">
        <v>33</v>
      </c>
      <c r="F14" s="87">
        <v>6068.43</v>
      </c>
      <c r="G14" s="88"/>
    </row>
    <row r="15" spans="1:7" ht="15">
      <c r="A15" s="54">
        <v>11</v>
      </c>
      <c r="B15" s="66" t="s">
        <v>86</v>
      </c>
      <c r="C15" s="75"/>
      <c r="D15" s="80"/>
      <c r="E15" s="82">
        <v>392</v>
      </c>
      <c r="F15" s="87">
        <v>127868.58</v>
      </c>
      <c r="G15" s="51"/>
    </row>
    <row r="16" spans="1:7" ht="15">
      <c r="A16" s="54">
        <v>12</v>
      </c>
      <c r="B16" s="66" t="s">
        <v>87</v>
      </c>
      <c r="C16" s="75"/>
      <c r="D16" s="80"/>
      <c r="E16" s="82">
        <v>343</v>
      </c>
      <c r="F16" s="87">
        <v>38103.7000000002</v>
      </c>
      <c r="G16" s="51"/>
    </row>
    <row r="17" spans="1:7" ht="15">
      <c r="A17" s="54">
        <v>13</v>
      </c>
      <c r="B17" s="67" t="s">
        <v>88</v>
      </c>
      <c r="C17" s="67"/>
      <c r="D17" s="67"/>
      <c r="E17" s="82">
        <v>210</v>
      </c>
      <c r="F17" s="87">
        <v>46411.53</v>
      </c>
      <c r="G17" s="51"/>
    </row>
    <row r="18" spans="1:7" ht="37.5" customHeight="1">
      <c r="A18" s="54">
        <v>14</v>
      </c>
      <c r="B18" s="67" t="s">
        <v>89</v>
      </c>
      <c r="C18" s="67"/>
      <c r="D18" s="67"/>
      <c r="E18" s="82"/>
      <c r="F18" s="87"/>
      <c r="G18" s="88"/>
    </row>
    <row r="19" spans="1:7" ht="37.5" customHeight="1">
      <c r="A19" s="54">
        <v>15</v>
      </c>
      <c r="B19" s="67" t="s">
        <v>90</v>
      </c>
      <c r="C19" s="67"/>
      <c r="D19" s="67"/>
      <c r="E19" s="82"/>
      <c r="F19" s="87"/>
      <c r="G19" s="88"/>
    </row>
    <row r="20" spans="1:7" ht="37.5" customHeight="1">
      <c r="A20" s="54">
        <v>16</v>
      </c>
      <c r="B20" s="67" t="s">
        <v>91</v>
      </c>
      <c r="C20" s="67"/>
      <c r="D20" s="67"/>
      <c r="E20" s="82"/>
      <c r="F20" s="87"/>
      <c r="G20" s="88"/>
    </row>
    <row r="21" spans="1:7" ht="15">
      <c r="A21" s="54">
        <v>17</v>
      </c>
      <c r="B21" s="67" t="s">
        <v>92</v>
      </c>
      <c r="C21" s="67"/>
      <c r="D21" s="67"/>
      <c r="E21" s="82">
        <v>111</v>
      </c>
      <c r="F21" s="87">
        <v>8111.88</v>
      </c>
      <c r="G21" s="51"/>
    </row>
    <row r="22" spans="1:7" ht="45" customHeight="1">
      <c r="A22" s="54">
        <v>18</v>
      </c>
      <c r="B22" s="67" t="s">
        <v>1</v>
      </c>
      <c r="C22" s="67"/>
      <c r="D22" s="67"/>
      <c r="E22" s="82"/>
      <c r="F22" s="87"/>
      <c r="G22" s="88"/>
    </row>
    <row r="23" spans="1:7" ht="37.5" customHeight="1">
      <c r="A23" s="54">
        <v>19</v>
      </c>
      <c r="B23" s="67" t="s">
        <v>93</v>
      </c>
      <c r="C23" s="67"/>
      <c r="D23" s="67"/>
      <c r="E23" s="82"/>
      <c r="F23" s="87"/>
      <c r="G23" s="88"/>
    </row>
    <row r="24" spans="1:7" ht="37.5" customHeight="1">
      <c r="A24" s="54">
        <v>20</v>
      </c>
      <c r="B24" s="67" t="s">
        <v>2</v>
      </c>
      <c r="C24" s="67"/>
      <c r="D24" s="67"/>
      <c r="E24" s="82">
        <v>57</v>
      </c>
      <c r="F24" s="87">
        <v>48004.28</v>
      </c>
      <c r="G24" s="88"/>
    </row>
    <row r="25" spans="1:7" ht="52.5" customHeight="1">
      <c r="A25" s="54">
        <v>21</v>
      </c>
      <c r="B25" s="67" t="s">
        <v>3</v>
      </c>
      <c r="C25" s="67"/>
      <c r="D25" s="67"/>
      <c r="E25" s="82">
        <v>53</v>
      </c>
      <c r="F25" s="87">
        <v>8605.32</v>
      </c>
      <c r="G25" s="88"/>
    </row>
    <row r="26" spans="1:7" ht="45" customHeight="1">
      <c r="A26" s="54">
        <v>22</v>
      </c>
      <c r="B26" s="67" t="s">
        <v>4</v>
      </c>
      <c r="C26" s="67"/>
      <c r="D26" s="67"/>
      <c r="E26" s="82"/>
      <c r="F26" s="87"/>
      <c r="G26" s="88"/>
    </row>
    <row r="27" spans="1:7" ht="37.5" customHeight="1">
      <c r="A27" s="54">
        <v>23</v>
      </c>
      <c r="B27" s="67" t="s">
        <v>94</v>
      </c>
      <c r="C27" s="67"/>
      <c r="D27" s="67"/>
      <c r="E27" s="82">
        <v>126</v>
      </c>
      <c r="F27" s="87">
        <v>28564.76</v>
      </c>
      <c r="G27" s="88"/>
    </row>
    <row r="28" spans="1:7" ht="45" customHeight="1">
      <c r="A28" s="54">
        <v>24</v>
      </c>
      <c r="B28" s="67" t="s">
        <v>5</v>
      </c>
      <c r="C28" s="67"/>
      <c r="D28" s="67"/>
      <c r="E28" s="82">
        <v>1</v>
      </c>
      <c r="F28" s="87">
        <v>2856.7</v>
      </c>
      <c r="G28" s="88"/>
    </row>
    <row r="29" spans="1:7" ht="30" customHeight="1">
      <c r="A29" s="54">
        <v>25</v>
      </c>
      <c r="B29" s="67" t="s">
        <v>95</v>
      </c>
      <c r="C29" s="67"/>
      <c r="D29" s="67"/>
      <c r="E29" s="82">
        <v>72</v>
      </c>
      <c r="F29" s="87">
        <v>172705.87</v>
      </c>
      <c r="G29" s="88"/>
    </row>
    <row r="30" spans="1:7" ht="30" customHeight="1">
      <c r="A30" s="54">
        <v>26</v>
      </c>
      <c r="B30" s="67" t="s">
        <v>96</v>
      </c>
      <c r="C30" s="67"/>
      <c r="D30" s="67"/>
      <c r="E30" s="82">
        <v>2</v>
      </c>
      <c r="F30" s="87">
        <v>146.16</v>
      </c>
      <c r="G30" s="88"/>
    </row>
    <row r="31" spans="1:7" ht="45" customHeight="1">
      <c r="A31" s="55">
        <v>27</v>
      </c>
      <c r="B31" s="67" t="s">
        <v>97</v>
      </c>
      <c r="C31" s="67"/>
      <c r="D31" s="67"/>
      <c r="E31" s="82">
        <v>1</v>
      </c>
      <c r="F31" s="87">
        <v>243.6</v>
      </c>
      <c r="G31" s="88"/>
    </row>
    <row r="32" spans="1:6" ht="14.25" customHeight="1">
      <c r="A32" s="5"/>
      <c r="B32" s="5"/>
      <c r="C32" s="5"/>
      <c r="D32" s="5"/>
      <c r="E32" s="5"/>
      <c r="F32" s="5"/>
    </row>
    <row r="33" spans="1:11" ht="15.75" customHeight="1">
      <c r="A33" s="56"/>
      <c r="B33" s="160" t="s">
        <v>143</v>
      </c>
      <c r="C33" s="161" t="s">
        <v>102</v>
      </c>
      <c r="D33" s="161"/>
      <c r="E33" s="83"/>
      <c r="F33" s="83"/>
      <c r="G33" s="83"/>
      <c r="H33" s="1"/>
      <c r="I33" s="1"/>
      <c r="J33" s="1"/>
      <c r="K33" s="1"/>
    </row>
    <row r="34" spans="1:9" ht="15">
      <c r="A34" s="57"/>
      <c r="B34" s="162" t="s">
        <v>98</v>
      </c>
      <c r="C34" s="163" t="s">
        <v>103</v>
      </c>
      <c r="D34" s="163"/>
      <c r="E34" s="84"/>
      <c r="F34" s="84"/>
      <c r="G34" s="89"/>
      <c r="H34" s="89"/>
      <c r="I34" s="89"/>
    </row>
    <row r="35" spans="1:9" ht="14.25" customHeight="1">
      <c r="A35" s="58"/>
      <c r="B35" s="68"/>
      <c r="C35" s="77"/>
      <c r="D35" s="68"/>
      <c r="E35" s="85" t="s">
        <v>107</v>
      </c>
      <c r="F35" s="85"/>
      <c r="G35" s="77"/>
      <c r="H35" s="77"/>
      <c r="I35" s="77"/>
    </row>
    <row r="36" spans="1:9" ht="15">
      <c r="A36" s="58"/>
      <c r="B36" s="69" t="s">
        <v>99</v>
      </c>
      <c r="C36" s="76" t="s">
        <v>104</v>
      </c>
      <c r="D36" s="76"/>
      <c r="E36" s="68"/>
      <c r="F36" s="77"/>
      <c r="G36" s="77"/>
      <c r="H36" s="77"/>
      <c r="I36" s="77"/>
    </row>
    <row r="37" spans="1:11" ht="15.75" customHeight="1">
      <c r="A37" s="59"/>
      <c r="B37" s="70" t="s">
        <v>100</v>
      </c>
      <c r="C37" s="76" t="s">
        <v>105</v>
      </c>
      <c r="D37" s="76"/>
      <c r="E37" s="86" t="s">
        <v>108</v>
      </c>
      <c r="F37" s="86"/>
      <c r="G37" s="90"/>
      <c r="H37" s="92"/>
      <c r="I37" s="94"/>
      <c r="J37" s="94"/>
      <c r="K37" s="61"/>
    </row>
    <row r="38" spans="1:11" ht="15">
      <c r="A38" s="60"/>
      <c r="B38" s="71" t="s">
        <v>101</v>
      </c>
      <c r="C38" s="76" t="s">
        <v>106</v>
      </c>
      <c r="D38" s="76"/>
      <c r="E38" s="76"/>
      <c r="F38" s="77"/>
      <c r="G38" s="77"/>
      <c r="H38" s="93"/>
      <c r="I38" s="93"/>
      <c r="J38" s="94"/>
      <c r="K38" s="61"/>
    </row>
    <row r="39" spans="1:11" ht="12.75" customHeight="1">
      <c r="A39" s="60"/>
      <c r="D39" s="81"/>
      <c r="E39" s="81"/>
      <c r="F39" s="81"/>
      <c r="G39" s="81"/>
      <c r="H39" s="81"/>
      <c r="I39" s="81"/>
      <c r="J39" s="81"/>
      <c r="K39" s="81"/>
    </row>
    <row r="40" spans="1:11" ht="12.75" customHeight="1">
      <c r="A40" s="61"/>
      <c r="B40" s="72"/>
      <c r="C40" s="72"/>
      <c r="D40" s="72"/>
      <c r="E40" s="72"/>
      <c r="F40" s="72"/>
      <c r="G40" s="72"/>
      <c r="H40" s="72"/>
      <c r="I40" s="94"/>
      <c r="J40" s="94"/>
      <c r="K40" s="61"/>
    </row>
    <row r="41" spans="1:11" ht="12.75" customHeight="1">
      <c r="A41" s="61"/>
      <c r="B41" s="72"/>
      <c r="C41" s="72"/>
      <c r="D41" s="72"/>
      <c r="E41" s="59"/>
      <c r="F41" s="59"/>
      <c r="G41" s="91"/>
      <c r="H41" s="92"/>
      <c r="I41" s="94"/>
      <c r="J41" s="94"/>
      <c r="K41" s="61"/>
    </row>
    <row r="42" spans="1:6" ht="12.75" customHeight="1">
      <c r="A42" s="59"/>
      <c r="B42" s="73"/>
      <c r="C42" s="73"/>
      <c r="D42" s="73"/>
      <c r="E42" s="59"/>
      <c r="F42" s="59"/>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&amp;LE0FA4896&amp;CФорма № Зведений- 10 (судовий збір), Підрозділ: ТУ ДСА в Волинській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7">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9" t="s">
        <v>128</v>
      </c>
    </row>
    <row r="3" spans="2:8" ht="35.25" customHeight="1">
      <c r="B3" s="99" t="s">
        <v>109</v>
      </c>
      <c r="C3" s="99"/>
      <c r="D3" s="99"/>
      <c r="E3" s="99"/>
      <c r="F3" s="99"/>
      <c r="G3" s="99"/>
      <c r="H3" s="99"/>
    </row>
    <row r="4" spans="2:8" ht="18.75" customHeight="1">
      <c r="B4" s="100"/>
      <c r="C4" s="100"/>
      <c r="D4" s="100"/>
      <c r="E4" s="100"/>
      <c r="F4" s="100"/>
      <c r="G4" s="100"/>
      <c r="H4" s="100"/>
    </row>
    <row r="5" spans="2:8" ht="18.75" customHeight="1">
      <c r="B5" s="101"/>
      <c r="C5" s="101"/>
      <c r="D5" s="131" t="s">
        <v>125</v>
      </c>
      <c r="E5" s="131"/>
      <c r="F5" s="131"/>
      <c r="G5" s="101"/>
      <c r="H5" s="101"/>
    </row>
    <row r="6" spans="4:6" ht="12.75" customHeight="1">
      <c r="D6" s="5"/>
      <c r="E6" s="140" t="s">
        <v>129</v>
      </c>
      <c r="F6" s="5"/>
    </row>
    <row r="7" spans="5:8" ht="12.75" customHeight="1">
      <c r="E7" s="141"/>
      <c r="F7" s="112"/>
      <c r="G7" s="112"/>
      <c r="H7" s="112"/>
    </row>
    <row r="8" spans="5:8" ht="12.75" customHeight="1">
      <c r="E8" s="141"/>
      <c r="F8" s="112"/>
      <c r="G8" s="112"/>
      <c r="H8" s="112"/>
    </row>
    <row r="9" spans="2:5" ht="12.75" customHeight="1">
      <c r="B9" s="102"/>
      <c r="C9" s="102"/>
      <c r="D9" s="102"/>
      <c r="E9" s="102"/>
    </row>
    <row r="10" spans="1:7" ht="12.75" customHeight="1">
      <c r="A10" s="97"/>
      <c r="B10" s="103" t="s">
        <v>110</v>
      </c>
      <c r="C10" s="120"/>
      <c r="D10" s="132"/>
      <c r="E10" s="142" t="s">
        <v>130</v>
      </c>
      <c r="F10" s="107"/>
      <c r="G10" s="139" t="s">
        <v>140</v>
      </c>
    </row>
    <row r="11" spans="1:7" ht="12.75" customHeight="1">
      <c r="A11" s="97"/>
      <c r="B11" s="104"/>
      <c r="C11" s="121"/>
      <c r="D11" s="133"/>
      <c r="E11" s="143"/>
      <c r="F11" s="107"/>
      <c r="G11" s="152" t="s">
        <v>141</v>
      </c>
    </row>
    <row r="12" spans="1:7" ht="37.5" customHeight="1">
      <c r="A12" s="97"/>
      <c r="B12" s="105" t="s">
        <v>111</v>
      </c>
      <c r="C12" s="122"/>
      <c r="D12" s="134"/>
      <c r="E12" s="144" t="s">
        <v>131</v>
      </c>
      <c r="F12" s="107"/>
      <c r="G12" s="152"/>
    </row>
    <row r="13" spans="1:7" ht="12.75" customHeight="1">
      <c r="A13" s="97"/>
      <c r="B13" s="106"/>
      <c r="C13" s="123"/>
      <c r="D13" s="135"/>
      <c r="E13" s="144"/>
      <c r="F13" s="51"/>
      <c r="G13" s="153" t="s">
        <v>142</v>
      </c>
    </row>
    <row r="14" spans="1:8" ht="12.75" customHeight="1">
      <c r="A14" s="97"/>
      <c r="B14" s="105" t="s">
        <v>112</v>
      </c>
      <c r="C14" s="122"/>
      <c r="D14" s="134"/>
      <c r="E14" s="145" t="s">
        <v>131</v>
      </c>
      <c r="F14" s="150" t="s">
        <v>136</v>
      </c>
      <c r="G14" s="154"/>
      <c r="H14" s="154"/>
    </row>
    <row r="15" spans="1:8" ht="12.75" customHeight="1">
      <c r="A15" s="97"/>
      <c r="B15" s="105"/>
      <c r="C15" s="122"/>
      <c r="D15" s="134"/>
      <c r="E15" s="145"/>
      <c r="F15" s="150" t="s">
        <v>137</v>
      </c>
      <c r="G15" s="154"/>
      <c r="H15" s="154"/>
    </row>
    <row r="16" spans="1:6" ht="12.75" customHeight="1">
      <c r="A16" s="97"/>
      <c r="B16" s="107"/>
      <c r="C16" s="112"/>
      <c r="D16" s="97"/>
      <c r="E16" s="146"/>
      <c r="F16" s="51"/>
    </row>
    <row r="17" spans="1:8" ht="12.75" customHeight="1">
      <c r="A17" s="97"/>
      <c r="B17" s="105" t="s">
        <v>113</v>
      </c>
      <c r="C17" s="122"/>
      <c r="D17" s="134"/>
      <c r="E17" s="145" t="s">
        <v>131</v>
      </c>
      <c r="F17" s="151" t="s">
        <v>138</v>
      </c>
      <c r="G17" s="155"/>
      <c r="H17" s="155"/>
    </row>
    <row r="18" spans="1:8" ht="12.75" customHeight="1">
      <c r="A18" s="97"/>
      <c r="B18" s="105"/>
      <c r="C18" s="122"/>
      <c r="D18" s="134"/>
      <c r="E18" s="145"/>
      <c r="F18" s="151"/>
      <c r="G18" s="155"/>
      <c r="H18" s="155"/>
    </row>
    <row r="19" spans="1:7" ht="12.75" customHeight="1">
      <c r="A19" s="97"/>
      <c r="B19" s="107"/>
      <c r="C19" s="112"/>
      <c r="D19" s="97"/>
      <c r="E19" s="146"/>
      <c r="F19" s="107"/>
      <c r="G19" s="153"/>
    </row>
    <row r="20" spans="1:8" ht="12.75" customHeight="1">
      <c r="A20" s="97"/>
      <c r="B20" s="105" t="s">
        <v>114</v>
      </c>
      <c r="C20" s="122"/>
      <c r="D20" s="134"/>
      <c r="E20" s="145" t="s">
        <v>131</v>
      </c>
      <c r="F20" s="115"/>
      <c r="G20" s="72"/>
      <c r="H20" s="72"/>
    </row>
    <row r="21" spans="1:8" ht="12.75" customHeight="1">
      <c r="A21" s="97"/>
      <c r="B21" s="105"/>
      <c r="C21" s="122"/>
      <c r="D21" s="134"/>
      <c r="E21" s="145"/>
      <c r="F21" s="150" t="s">
        <v>139</v>
      </c>
      <c r="G21" s="154"/>
      <c r="H21" s="154"/>
    </row>
    <row r="22" spans="1:8" ht="12.75" customHeight="1">
      <c r="A22" s="97"/>
      <c r="B22" s="107"/>
      <c r="C22" s="112"/>
      <c r="D22" s="97"/>
      <c r="E22" s="147"/>
      <c r="F22" s="115"/>
      <c r="G22" s="72"/>
      <c r="H22" s="72"/>
    </row>
    <row r="23" spans="1:7" ht="12.75" customHeight="1">
      <c r="A23" s="97"/>
      <c r="B23" s="105" t="s">
        <v>115</v>
      </c>
      <c r="C23" s="122"/>
      <c r="D23" s="134"/>
      <c r="E23" s="144"/>
      <c r="F23" s="107"/>
      <c r="G23" s="153"/>
    </row>
    <row r="24" spans="1:6" ht="12.75" customHeight="1">
      <c r="A24" s="97"/>
      <c r="B24" s="105" t="s">
        <v>116</v>
      </c>
      <c r="C24" s="122"/>
      <c r="D24" s="134"/>
      <c r="E24" s="144"/>
      <c r="F24" s="107"/>
    </row>
    <row r="25" spans="1:6" ht="12.75" customHeight="1">
      <c r="A25" s="98"/>
      <c r="B25" s="105" t="s">
        <v>117</v>
      </c>
      <c r="C25" s="122"/>
      <c r="D25" s="134"/>
      <c r="E25" s="144" t="s">
        <v>132</v>
      </c>
      <c r="F25" s="51"/>
    </row>
    <row r="26" spans="1:6" ht="12.75" customHeight="1">
      <c r="A26" s="98"/>
      <c r="B26" s="108" t="s">
        <v>118</v>
      </c>
      <c r="C26" s="124"/>
      <c r="D26" s="136"/>
      <c r="E26" s="147" t="s">
        <v>133</v>
      </c>
      <c r="F26" s="51"/>
    </row>
    <row r="27" spans="1:6" ht="12.75" customHeight="1">
      <c r="A27" s="98"/>
      <c r="B27" s="109"/>
      <c r="C27" s="14"/>
      <c r="D27" s="97"/>
      <c r="E27" s="146"/>
      <c r="F27" s="51"/>
    </row>
    <row r="28" spans="1:6" ht="12.75" customHeight="1">
      <c r="A28" s="98"/>
      <c r="B28" s="105" t="s">
        <v>119</v>
      </c>
      <c r="C28" s="122"/>
      <c r="D28" s="134"/>
      <c r="E28" s="148" t="s">
        <v>134</v>
      </c>
      <c r="F28" s="51"/>
    </row>
    <row r="29" spans="1:6" ht="12.75" customHeight="1">
      <c r="A29" s="98"/>
      <c r="B29" s="110"/>
      <c r="C29" s="125"/>
      <c r="D29" s="137"/>
      <c r="E29" s="149" t="s">
        <v>135</v>
      </c>
      <c r="F29" s="51"/>
    </row>
    <row r="30" spans="2:5" ht="12.75" customHeight="1">
      <c r="B30" s="111"/>
      <c r="C30" s="111"/>
      <c r="D30" s="111"/>
      <c r="E30" s="111"/>
    </row>
    <row r="31" spans="2:5" ht="12.75" customHeight="1">
      <c r="B31" s="112"/>
      <c r="C31" s="112"/>
      <c r="D31" s="112"/>
      <c r="E31" s="112"/>
    </row>
    <row r="32" spans="2:5" ht="12.75" customHeight="1">
      <c r="B32" s="112"/>
      <c r="C32" s="112"/>
      <c r="D32" s="112"/>
      <c r="E32" s="112"/>
    </row>
    <row r="34" spans="2:8" ht="12.75" customHeight="1">
      <c r="B34" s="102"/>
      <c r="C34" s="102"/>
      <c r="D34" s="102"/>
      <c r="E34" s="102"/>
      <c r="F34" s="102"/>
      <c r="G34" s="102"/>
      <c r="H34" s="102"/>
    </row>
    <row r="35" spans="1:9" ht="12.75" customHeight="1">
      <c r="A35" s="97"/>
      <c r="B35" s="113" t="s">
        <v>120</v>
      </c>
      <c r="C35" s="126"/>
      <c r="D35" s="111"/>
      <c r="E35" s="111"/>
      <c r="F35" s="111"/>
      <c r="G35" s="111"/>
      <c r="H35" s="133"/>
      <c r="I35" s="107"/>
    </row>
    <row r="36" spans="1:9" ht="12.75" customHeight="1">
      <c r="A36" s="97"/>
      <c r="B36" s="107"/>
      <c r="C36" s="112"/>
      <c r="D36" s="112"/>
      <c r="E36" s="112"/>
      <c r="F36" s="112"/>
      <c r="G36" s="112"/>
      <c r="H36" s="97"/>
      <c r="I36" s="107"/>
    </row>
    <row r="37" spans="1:9" ht="12.75" customHeight="1">
      <c r="A37" s="97"/>
      <c r="B37" s="114" t="s">
        <v>121</v>
      </c>
      <c r="C37" s="127"/>
      <c r="D37" s="128" t="s">
        <v>126</v>
      </c>
      <c r="E37" s="128"/>
      <c r="F37" s="128"/>
      <c r="G37" s="128"/>
      <c r="H37" s="156"/>
      <c r="I37" s="107"/>
    </row>
    <row r="38" spans="1:9" ht="12.75" customHeight="1">
      <c r="A38" s="97"/>
      <c r="B38" s="107"/>
      <c r="C38" s="112"/>
      <c r="D38" s="111"/>
      <c r="E38" s="111"/>
      <c r="F38" s="111"/>
      <c r="G38" s="111"/>
      <c r="H38" s="133"/>
      <c r="I38" s="107"/>
    </row>
    <row r="39" spans="1:9" ht="12.75" customHeight="1">
      <c r="A39" s="97"/>
      <c r="B39" s="115" t="s">
        <v>122</v>
      </c>
      <c r="C39" s="72"/>
      <c r="D39" s="138" t="s">
        <v>127</v>
      </c>
      <c r="E39" s="128"/>
      <c r="F39" s="128"/>
      <c r="G39" s="128"/>
      <c r="H39" s="156"/>
      <c r="I39" s="107"/>
    </row>
    <row r="40" spans="1:9" ht="12.75" customHeight="1">
      <c r="A40" s="97"/>
      <c r="B40" s="107"/>
      <c r="C40" s="112"/>
      <c r="D40" s="111"/>
      <c r="E40" s="111"/>
      <c r="F40" s="111"/>
      <c r="G40" s="111"/>
      <c r="H40" s="133"/>
      <c r="I40" s="107"/>
    </row>
    <row r="41" spans="1:9" ht="12.75" customHeight="1">
      <c r="A41" s="97"/>
      <c r="B41" s="116"/>
      <c r="C41" s="128"/>
      <c r="D41" s="128"/>
      <c r="E41" s="128"/>
      <c r="F41" s="128"/>
      <c r="G41" s="128"/>
      <c r="H41" s="156"/>
      <c r="I41" s="51"/>
    </row>
    <row r="42" spans="1:9" ht="12.75" customHeight="1">
      <c r="A42" s="97"/>
      <c r="B42" s="117" t="s">
        <v>123</v>
      </c>
      <c r="C42" s="129"/>
      <c r="D42" s="129"/>
      <c r="E42" s="129"/>
      <c r="F42" s="129"/>
      <c r="G42" s="129"/>
      <c r="H42" s="157"/>
      <c r="I42" s="51"/>
    </row>
    <row r="43" spans="1:9" ht="12.75" customHeight="1">
      <c r="A43" s="97"/>
      <c r="B43" s="107"/>
      <c r="C43" s="112"/>
      <c r="D43" s="112"/>
      <c r="E43" s="112"/>
      <c r="F43" s="112"/>
      <c r="G43" s="112"/>
      <c r="H43" s="97"/>
      <c r="I43" s="107"/>
    </row>
    <row r="44" spans="1:9" ht="12.75" customHeight="1">
      <c r="A44" s="97"/>
      <c r="B44" s="118"/>
      <c r="C44" s="130"/>
      <c r="D44" s="130"/>
      <c r="E44" s="130"/>
      <c r="F44" s="130"/>
      <c r="G44" s="130"/>
      <c r="H44" s="158"/>
      <c r="I44" s="107"/>
    </row>
    <row r="45" spans="1:9" ht="12.75" customHeight="1">
      <c r="A45" s="97"/>
      <c r="B45" s="117" t="s">
        <v>124</v>
      </c>
      <c r="C45" s="129"/>
      <c r="D45" s="129"/>
      <c r="E45" s="129"/>
      <c r="F45" s="129"/>
      <c r="G45" s="129"/>
      <c r="H45" s="157"/>
      <c r="I45" s="107"/>
    </row>
    <row r="46" spans="1:9" ht="12.75" customHeight="1">
      <c r="A46" s="97"/>
      <c r="B46" s="119"/>
      <c r="C46" s="102"/>
      <c r="D46" s="102"/>
      <c r="E46" s="102"/>
      <c r="F46" s="102"/>
      <c r="G46" s="102"/>
      <c r="H46" s="159"/>
      <c r="I46" s="107"/>
    </row>
    <row r="47" spans="2:8" ht="12.75" customHeight="1">
      <c r="B47" s="111"/>
      <c r="C47" s="111"/>
      <c r="D47" s="111"/>
      <c r="E47" s="111"/>
      <c r="F47" s="111"/>
      <c r="G47" s="111"/>
      <c r="H47" s="11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&amp;LE0FA4896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2015-01-31T09:03:17Z</cp:lastPrinted>
  <dcterms:modified xsi:type="dcterms:W3CDTF">2015-01-31T09:03:18Z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збір)_10003_4.2014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E0FA4896</vt:lpwstr>
  </property>
  <property fmtid="{D5CDD505-2E9C-101B-9397-08002B2CF9AE}" pid="9" name="Підрозділ">
    <vt:lpwstr>ТУ ДСА в Волинській областi</vt:lpwstr>
  </property>
  <property fmtid="{D5CDD505-2E9C-101B-9397-08002B2CF9AE}" pid="10" name="ПідрозділDBID">
    <vt:i4>0</vt:i4>
  </property>
  <property fmtid="{D5CDD505-2E9C-101B-9397-08002B2CF9AE}" pid="11" name="ПідрозділID">
    <vt:i4>168165</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