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<sst xmlns="http://schemas.openxmlformats.org/spreadsheetml/2006/main" count="175" uniqueCount="151">
  <si>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</si>
  <si>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</si>
  <si>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</si>
  <si>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</si>
  <si>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</si>
  <si>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</si>
  <si>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</si>
  <si>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</si>
  <si>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</si>
  <si>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</si>
  <si>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</si>
  <si>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</si>
  <si>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</si>
  <si>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</si>
  <si>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</si>
  <si>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</si>
  <si>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</si>
  <si>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</si>
  <si>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</si>
  <si>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</si>
  <si>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</si>
  <si>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</si>
  <si>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</si>
  <si>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</si>
  <si>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</si>
  <si>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</si>
  <si>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</si>
  <si>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</si>
  <si>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</si>
  <si>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</si>
  <si>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</si>
  <si>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</si>
  <si>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</si>
  <si>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</si>
  <si>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</si>
  <si>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</si>
  <si>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</si>
  <si>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</si>
  <si>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</si>
  <si>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</si>
  <si>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</si>
  <si>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</si>
  <si>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</si>
  <si>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</si>
  <si>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</si>
  <si>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</si>
  <si>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</si>
  <si>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</si>
  <si>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</si>
  <si>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</si>
  <si>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</si>
  <si>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</si>
  <si>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</si>
  <si>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</si>
  <si>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</si>
  <si>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</si>
  <si>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</si>
  <si>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</si>
  <si>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</si>
  <si>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</si>
  <si>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</si>
  <si>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</si>
  <si>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</si>
  <si>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</si>
  <si>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</si>
  <si>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</si>
  <si>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</si>
  <si>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</si>
  <si>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</si>
  <si>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</si>
  <si>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</si>
  <si>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</si>
  <si>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</si>
  <si>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</si>
  <si>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</si>
  <si>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</si>
  <si>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</si>
  <si>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</si>
  <si>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</si>
  <si>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</si>
  <si>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</si>
  <si>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</si>
  <si>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</si>
  <si>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</si>
  <si>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</si>
  <si>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</si>
  <si>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</si>
  <si>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</si>
  <si>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</si>
  <si>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</si>
  <si>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</si>
  <si>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</si>
  <si>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</si>
  <si>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</si>
  <si>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</si>
  <si>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</si>
  <si>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</si>
  <si>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</si>
  <si>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</si>
  <si>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</si>
  <si>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</si>
  <si>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</si>
  <si>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</si>
  <si>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</si>
  <si>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</si>
  <si>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</si>
  <si>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</si>
  <si>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</si>
  <si>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</si>
  <si>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</si>
  <si>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</si>
  <si>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</si>
  <si>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</si>
  <si>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</si>
  <si>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</si>
  <si>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</si>
  <si>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</si>
  <si>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</si>
  <si>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</si>
  <si>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</si>
  <si>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</si>
  <si>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</si>
  <si>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</si>
  <si>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</si>
  <si>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</si>
  <si>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</si>
  <si>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</si>
  <si>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</si>
  <si>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</si>
  <si>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</si>
  <si>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</si>
  <si>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</si>
  <si>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</si>
  <si>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</si>
  <si>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</si>
  <si>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</si>
  <si>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</si>
  <si>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</si>
  <si>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</si>
  <si>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</si>
  <si>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</si>
  <si>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</si>
  <si>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</si>
  <si>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Н.В. Коцирій</t>
  </si>
  <si>
    <t>О.М. Сніжко</t>
  </si>
  <si>
    <t>(0332) 77-01-60</t>
  </si>
  <si>
    <t>(0332) 77-97-94</t>
  </si>
  <si>
    <t>stat@vl.court.gov.ua</t>
  </si>
  <si>
    <t>12 січня 2016 року</t>
  </si>
  <si>
    <t>2015 рік</t>
  </si>
  <si>
    <t>ТУ ДСА України в Волинській областi</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</si>
</sst>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20416</v>
      </c>
      <c r="D6" s="73">
        <f aca="true" t="shared" si="0" ref="D6:L6">SUM(D7,D10,D13,D14,D15,D18,D21,D22)</f>
        <v>13614302.180000085</v>
      </c>
      <c r="E6" s="73">
        <f t="shared" si="0"/>
        <v>16277</v>
      </c>
      <c r="F6" s="73">
        <f t="shared" si="0"/>
        <v>9355611.340000022</v>
      </c>
      <c r="G6" s="73">
        <f t="shared" si="0"/>
        <v>273</v>
      </c>
      <c r="H6" s="73">
        <f t="shared" si="0"/>
        <v>141557.38999999998</v>
      </c>
      <c r="I6" s="73">
        <f t="shared" si="0"/>
        <v>2200</v>
      </c>
      <c r="J6" s="73">
        <f t="shared" si="0"/>
        <v>1078995.230000002</v>
      </c>
      <c r="K6" s="73">
        <f t="shared" si="0"/>
        <v>3267</v>
      </c>
      <c r="L6" s="73">
        <f t="shared" si="0"/>
        <v>2397289.8100000005</v>
      </c>
    </row>
    <row r="7" spans="1:12" ht="16.5" customHeight="1">
      <c r="A7" s="126">
        <v>2</v>
      </c>
      <c r="B7" s="129" t="s">
        <v>114</v>
      </c>
      <c r="C7" s="74">
        <v>8739</v>
      </c>
      <c r="D7" s="74">
        <v>10609550.4300001</v>
      </c>
      <c r="E7" s="74">
        <v>6088</v>
      </c>
      <c r="F7" s="74">
        <v>6785577.37000003</v>
      </c>
      <c r="G7" s="74">
        <v>128</v>
      </c>
      <c r="H7" s="74">
        <v>97848.39</v>
      </c>
      <c r="I7" s="74">
        <v>1600</v>
      </c>
      <c r="J7" s="74">
        <v>827728.670000001</v>
      </c>
      <c r="K7" s="74">
        <v>2190</v>
      </c>
      <c r="L7" s="74">
        <v>2097335.41</v>
      </c>
    </row>
    <row r="8" spans="1:12" ht="16.5" customHeight="1">
      <c r="A8" s="126">
        <v>3</v>
      </c>
      <c r="B8" s="130" t="s">
        <v>115</v>
      </c>
      <c r="C8" s="74">
        <v>1112</v>
      </c>
      <c r="D8" s="74">
        <v>5075657.54</v>
      </c>
      <c r="E8" s="74">
        <v>1018</v>
      </c>
      <c r="F8" s="74">
        <v>2634168.88</v>
      </c>
      <c r="G8" s="74">
        <v>17</v>
      </c>
      <c r="H8" s="74">
        <v>19820.52</v>
      </c>
      <c r="I8" s="74">
        <v>80</v>
      </c>
      <c r="J8" s="74">
        <v>55153.78</v>
      </c>
      <c r="K8" s="74">
        <v>48</v>
      </c>
      <c r="L8" s="74">
        <v>786979.32</v>
      </c>
    </row>
    <row r="9" spans="1:12" ht="16.5" customHeight="1">
      <c r="A9" s="126">
        <v>4</v>
      </c>
      <c r="B9" s="130" t="s">
        <v>116</v>
      </c>
      <c r="C9" s="74">
        <v>1743</v>
      </c>
      <c r="D9" s="74">
        <v>1412310.17</v>
      </c>
      <c r="E9" s="74">
        <v>1105</v>
      </c>
      <c r="F9" s="74">
        <v>1060561.54</v>
      </c>
      <c r="G9" s="74">
        <v>16</v>
      </c>
      <c r="H9" s="74">
        <v>15369.97</v>
      </c>
      <c r="I9" s="74">
        <v>476</v>
      </c>
      <c r="J9" s="74">
        <v>301336.91</v>
      </c>
      <c r="K9" s="74">
        <v>486</v>
      </c>
      <c r="L9" s="74">
        <v>273533.22</v>
      </c>
    </row>
    <row r="10" spans="1:12" ht="19.5" customHeight="1">
      <c r="A10" s="126">
        <v>5</v>
      </c>
      <c r="B10" s="129" t="s">
        <v>117</v>
      </c>
      <c r="C10" s="74">
        <v>3167</v>
      </c>
      <c r="D10" s="74">
        <v>1112277.6</v>
      </c>
      <c r="E10" s="74">
        <v>2002</v>
      </c>
      <c r="F10" s="74">
        <v>741726.720000003</v>
      </c>
      <c r="G10" s="74">
        <v>58</v>
      </c>
      <c r="H10" s="74">
        <v>18298.6</v>
      </c>
      <c r="I10" s="74">
        <v>542</v>
      </c>
      <c r="J10" s="74">
        <v>231952.010000001</v>
      </c>
      <c r="K10" s="74">
        <v>768</v>
      </c>
      <c r="L10" s="74">
        <v>237509.8</v>
      </c>
    </row>
    <row r="11" spans="1:12" ht="19.5" customHeight="1">
      <c r="A11" s="126">
        <v>6</v>
      </c>
      <c r="B11" s="130" t="s">
        <v>118</v>
      </c>
      <c r="C11" s="74">
        <v>80</v>
      </c>
      <c r="D11" s="74">
        <v>98658</v>
      </c>
      <c r="E11" s="74">
        <v>53</v>
      </c>
      <c r="F11" s="74">
        <v>55369.54</v>
      </c>
      <c r="G11" s="74">
        <v>1</v>
      </c>
      <c r="H11" s="74">
        <v>243.6</v>
      </c>
      <c r="I11" s="74">
        <v>29</v>
      </c>
      <c r="J11" s="74">
        <v>19241.89</v>
      </c>
      <c r="K11" s="74">
        <v>1</v>
      </c>
      <c r="L11" s="74">
        <v>1218</v>
      </c>
    </row>
    <row r="12" spans="1:12" ht="19.5" customHeight="1">
      <c r="A12" s="126">
        <v>7</v>
      </c>
      <c r="B12" s="130" t="s">
        <v>119</v>
      </c>
      <c r="C12" s="74">
        <v>990</v>
      </c>
      <c r="D12" s="74">
        <v>494020.800000002</v>
      </c>
      <c r="E12" s="74">
        <v>610</v>
      </c>
      <c r="F12" s="74">
        <v>326283.72</v>
      </c>
      <c r="G12" s="74">
        <v>14</v>
      </c>
      <c r="H12" s="74">
        <v>5885.4</v>
      </c>
      <c r="I12" s="74">
        <v>204</v>
      </c>
      <c r="J12" s="74">
        <v>131776.64</v>
      </c>
      <c r="K12" s="74">
        <v>216</v>
      </c>
      <c r="L12" s="74">
        <v>102068.4</v>
      </c>
    </row>
    <row r="13" spans="1:12" ht="15" customHeight="1">
      <c r="A13" s="126">
        <v>8</v>
      </c>
      <c r="B13" s="129" t="s">
        <v>42</v>
      </c>
      <c r="C13" s="74">
        <v>2666</v>
      </c>
      <c r="D13" s="74">
        <v>845048.400000002</v>
      </c>
      <c r="E13" s="74">
        <v>2614</v>
      </c>
      <c r="F13" s="74">
        <v>827437.150000002</v>
      </c>
      <c r="G13" s="74">
        <v>41</v>
      </c>
      <c r="H13" s="74">
        <v>12190.5</v>
      </c>
      <c r="I13" s="74">
        <v>18</v>
      </c>
      <c r="J13" s="74">
        <v>7101</v>
      </c>
      <c r="K13" s="74">
        <v>43</v>
      </c>
      <c r="L13" s="74">
        <v>13885.2</v>
      </c>
    </row>
    <row r="14" spans="1:12" ht="15.75" customHeight="1">
      <c r="A14" s="126">
        <v>9</v>
      </c>
      <c r="B14" s="129" t="s">
        <v>43</v>
      </c>
      <c r="C14" s="74">
        <v>45</v>
      </c>
      <c r="D14" s="74">
        <v>46537.11</v>
      </c>
      <c r="E14" s="74">
        <v>43</v>
      </c>
      <c r="F14" s="74">
        <v>49014.59</v>
      </c>
      <c r="G14" s="74">
        <v>1</v>
      </c>
      <c r="H14" s="74">
        <v>3654</v>
      </c>
      <c r="I14" s="74">
        <v>1</v>
      </c>
      <c r="J14" s="74">
        <v>127.73</v>
      </c>
      <c r="K14" s="74">
        <v>2</v>
      </c>
      <c r="L14" s="74">
        <v>487.2</v>
      </c>
    </row>
    <row r="15" spans="1:12" ht="106.5" customHeight="1">
      <c r="A15" s="126">
        <v>10</v>
      </c>
      <c r="B15" s="129" t="s">
        <v>120</v>
      </c>
      <c r="C15" s="74">
        <v>5753</v>
      </c>
      <c r="D15" s="74">
        <v>975197.139999984</v>
      </c>
      <c r="E15" s="74">
        <v>5491</v>
      </c>
      <c r="F15" s="74">
        <v>936262.309999985</v>
      </c>
      <c r="G15" s="74">
        <v>43</v>
      </c>
      <c r="H15" s="74">
        <v>8835.1</v>
      </c>
      <c r="I15" s="74">
        <v>37</v>
      </c>
      <c r="J15" s="74">
        <v>6699</v>
      </c>
      <c r="K15" s="74">
        <v>259</v>
      </c>
      <c r="L15" s="74">
        <v>39828.6</v>
      </c>
    </row>
    <row r="16" spans="1:12" ht="21" customHeight="1">
      <c r="A16" s="126">
        <v>11</v>
      </c>
      <c r="B16" s="130" t="s">
        <v>118</v>
      </c>
      <c r="C16" s="74">
        <v>413</v>
      </c>
      <c r="D16" s="74">
        <v>251517</v>
      </c>
      <c r="E16" s="74">
        <v>405</v>
      </c>
      <c r="F16" s="74">
        <v>227682.8</v>
      </c>
      <c r="G16" s="74">
        <v>5</v>
      </c>
      <c r="H16" s="74">
        <v>3125</v>
      </c>
      <c r="I16" s="74">
        <v>4</v>
      </c>
      <c r="J16" s="74">
        <v>1705.2</v>
      </c>
      <c r="K16" s="74">
        <v>5</v>
      </c>
      <c r="L16" s="74">
        <v>3045</v>
      </c>
    </row>
    <row r="17" spans="1:12" ht="21" customHeight="1">
      <c r="A17" s="126">
        <v>12</v>
      </c>
      <c r="B17" s="130" t="s">
        <v>119</v>
      </c>
      <c r="C17" s="74">
        <v>581</v>
      </c>
      <c r="D17" s="74">
        <v>143236.8</v>
      </c>
      <c r="E17" s="74">
        <v>520</v>
      </c>
      <c r="F17" s="74">
        <v>137979.15</v>
      </c>
      <c r="G17" s="74">
        <v>4</v>
      </c>
      <c r="H17" s="74">
        <v>974.4</v>
      </c>
      <c r="I17" s="74">
        <v>12</v>
      </c>
      <c r="J17" s="74">
        <v>2679.6</v>
      </c>
      <c r="K17" s="74">
        <v>57</v>
      </c>
      <c r="L17" s="74">
        <v>14007</v>
      </c>
    </row>
    <row r="18" spans="1:12" ht="33.75" customHeight="1">
      <c r="A18" s="126">
        <v>13</v>
      </c>
      <c r="B18" s="129" t="s">
        <v>122</v>
      </c>
      <c r="C18" s="74">
        <f>SUM(C19:C20)</f>
        <v>21</v>
      </c>
      <c r="D18" s="74">
        <f aca="true" t="shared" si="1" ref="D18:L18">SUM(D19:D20)</f>
        <v>19289.62</v>
      </c>
      <c r="E18" s="74">
        <f t="shared" si="1"/>
        <v>16</v>
      </c>
      <c r="F18" s="74">
        <f t="shared" si="1"/>
        <v>7495.0599999999995</v>
      </c>
      <c r="G18" s="74">
        <f t="shared" si="1"/>
        <v>2</v>
      </c>
      <c r="H18" s="74">
        <f t="shared" si="1"/>
        <v>730.8</v>
      </c>
      <c r="I18" s="74">
        <f t="shared" si="1"/>
        <v>2</v>
      </c>
      <c r="J18" s="74">
        <f t="shared" si="1"/>
        <v>5386.82</v>
      </c>
      <c r="K18" s="74">
        <f t="shared" si="1"/>
        <v>3</v>
      </c>
      <c r="L18" s="74">
        <f t="shared" si="1"/>
        <v>8000</v>
      </c>
    </row>
    <row r="19" spans="1:12" ht="14.25" customHeight="1">
      <c r="A19" s="126">
        <v>14</v>
      </c>
      <c r="B19" s="129" t="s">
        <v>1</v>
      </c>
      <c r="C19" s="74">
        <v>7</v>
      </c>
      <c r="D19" s="74">
        <v>2679.6</v>
      </c>
      <c r="E19" s="74">
        <v>7</v>
      </c>
      <c r="F19" s="74">
        <v>2690.4</v>
      </c>
      <c r="G19" s="74">
        <v>2</v>
      </c>
      <c r="H19" s="74">
        <v>730.8</v>
      </c>
      <c r="I19" s="74"/>
      <c r="J19" s="74"/>
      <c r="K19" s="74"/>
      <c r="L19" s="74"/>
    </row>
    <row r="20" spans="1:12" ht="23.25" customHeight="1">
      <c r="A20" s="126">
        <v>15</v>
      </c>
      <c r="B20" s="129" t="s">
        <v>2</v>
      </c>
      <c r="C20" s="74">
        <v>14</v>
      </c>
      <c r="D20" s="74">
        <v>16610.02</v>
      </c>
      <c r="E20" s="74">
        <v>9</v>
      </c>
      <c r="F20" s="74">
        <v>4804.66</v>
      </c>
      <c r="G20" s="74"/>
      <c r="H20" s="74"/>
      <c r="I20" s="74">
        <v>2</v>
      </c>
      <c r="J20" s="74">
        <v>5386.82</v>
      </c>
      <c r="K20" s="74">
        <v>3</v>
      </c>
      <c r="L20" s="74">
        <v>8000</v>
      </c>
    </row>
    <row r="21" spans="1:12" ht="46.5" customHeight="1">
      <c r="A21" s="126">
        <v>16</v>
      </c>
      <c r="B21" s="129" t="s">
        <v>121</v>
      </c>
      <c r="C21" s="74">
        <v>25</v>
      </c>
      <c r="D21" s="74">
        <v>6401.88</v>
      </c>
      <c r="E21" s="74">
        <v>23</v>
      </c>
      <c r="F21" s="74">
        <v>8098.14</v>
      </c>
      <c r="G21" s="74"/>
      <c r="H21" s="74"/>
      <c r="I21" s="74"/>
      <c r="J21" s="74"/>
      <c r="K21" s="74">
        <v>2</v>
      </c>
      <c r="L21" s="74">
        <v>243.6</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1755</v>
      </c>
      <c r="D34" s="73">
        <f aca="true" t="shared" si="3" ref="D34:L34">SUM(D35,D42,D43,D44)</f>
        <v>306498.1599999999</v>
      </c>
      <c r="E34" s="73">
        <f t="shared" si="3"/>
        <v>1482</v>
      </c>
      <c r="F34" s="73">
        <f t="shared" si="3"/>
        <v>261253.89000000097</v>
      </c>
      <c r="G34" s="73">
        <f t="shared" si="3"/>
        <v>95</v>
      </c>
      <c r="H34" s="73">
        <f t="shared" si="3"/>
        <v>13318.940000000002</v>
      </c>
      <c r="I34" s="73">
        <f t="shared" si="3"/>
        <v>27</v>
      </c>
      <c r="J34" s="73">
        <f t="shared" si="3"/>
        <v>11738.32</v>
      </c>
      <c r="K34" s="73">
        <f t="shared" si="3"/>
        <v>268</v>
      </c>
      <c r="L34" s="73">
        <f t="shared" si="3"/>
        <v>51741.64</v>
      </c>
    </row>
    <row r="35" spans="1:12" ht="24" customHeight="1">
      <c r="A35" s="126">
        <v>30</v>
      </c>
      <c r="B35" s="129" t="s">
        <v>131</v>
      </c>
      <c r="C35" s="74">
        <f>SUM(C36,C39)</f>
        <v>1744</v>
      </c>
      <c r="D35" s="74">
        <f aca="true" t="shared" si="4" ref="D35:L35">SUM(D36,D39)</f>
        <v>304512.81999999995</v>
      </c>
      <c r="E35" s="74">
        <f t="shared" si="4"/>
        <v>1474</v>
      </c>
      <c r="F35" s="74">
        <f t="shared" si="4"/>
        <v>260206.410000001</v>
      </c>
      <c r="G35" s="74">
        <f t="shared" si="4"/>
        <v>94</v>
      </c>
      <c r="H35" s="74">
        <f t="shared" si="4"/>
        <v>13282.400000000001</v>
      </c>
      <c r="I35" s="74">
        <f t="shared" si="4"/>
        <v>27</v>
      </c>
      <c r="J35" s="74">
        <f t="shared" si="4"/>
        <v>11738.32</v>
      </c>
      <c r="K35" s="74">
        <f t="shared" si="4"/>
        <v>265</v>
      </c>
      <c r="L35" s="74">
        <f t="shared" si="4"/>
        <v>51303.159999999996</v>
      </c>
    </row>
    <row r="36" spans="1:12" ht="19.5" customHeight="1">
      <c r="A36" s="126">
        <v>31</v>
      </c>
      <c r="B36" s="129" t="s">
        <v>132</v>
      </c>
      <c r="C36" s="74">
        <v>40</v>
      </c>
      <c r="D36" s="74">
        <v>24300.1</v>
      </c>
      <c r="E36" s="74">
        <v>17</v>
      </c>
      <c r="F36" s="74">
        <v>17724.4</v>
      </c>
      <c r="G36" s="74">
        <v>1</v>
      </c>
      <c r="H36" s="74">
        <v>487.2</v>
      </c>
      <c r="I36" s="74">
        <v>5</v>
      </c>
      <c r="J36" s="74">
        <v>5299.3</v>
      </c>
      <c r="K36" s="74">
        <v>23</v>
      </c>
      <c r="L36" s="74">
        <v>5969.2</v>
      </c>
    </row>
    <row r="37" spans="1:12" ht="16.5" customHeight="1">
      <c r="A37" s="126">
        <v>32</v>
      </c>
      <c r="B37" s="130" t="s">
        <v>133</v>
      </c>
      <c r="C37" s="74">
        <v>12</v>
      </c>
      <c r="D37" s="74">
        <v>14616</v>
      </c>
      <c r="E37" s="74">
        <v>11</v>
      </c>
      <c r="F37" s="74">
        <v>13398</v>
      </c>
      <c r="G37" s="74"/>
      <c r="H37" s="74"/>
      <c r="I37" s="74"/>
      <c r="J37" s="74"/>
      <c r="K37" s="74">
        <v>1</v>
      </c>
      <c r="L37" s="74">
        <v>1218</v>
      </c>
    </row>
    <row r="38" spans="1:12" ht="16.5" customHeight="1">
      <c r="A38" s="126">
        <v>33</v>
      </c>
      <c r="B38" s="130" t="s">
        <v>116</v>
      </c>
      <c r="C38" s="74">
        <v>8</v>
      </c>
      <c r="D38" s="74">
        <v>4384.8</v>
      </c>
      <c r="E38" s="74">
        <v>5</v>
      </c>
      <c r="F38" s="74">
        <v>3814</v>
      </c>
      <c r="G38" s="74">
        <v>1</v>
      </c>
      <c r="H38" s="74">
        <v>487.2</v>
      </c>
      <c r="I38" s="74">
        <v>2</v>
      </c>
      <c r="J38" s="74">
        <v>1461.6</v>
      </c>
      <c r="K38" s="74"/>
      <c r="L38" s="74"/>
    </row>
    <row r="39" spans="1:12" ht="21" customHeight="1">
      <c r="A39" s="126">
        <v>34</v>
      </c>
      <c r="B39" s="129" t="s">
        <v>134</v>
      </c>
      <c r="C39" s="74">
        <v>1704</v>
      </c>
      <c r="D39" s="74">
        <v>280212.72</v>
      </c>
      <c r="E39" s="74">
        <v>1457</v>
      </c>
      <c r="F39" s="74">
        <v>242482.010000001</v>
      </c>
      <c r="G39" s="74">
        <v>93</v>
      </c>
      <c r="H39" s="74">
        <v>12795.2</v>
      </c>
      <c r="I39" s="74">
        <v>22</v>
      </c>
      <c r="J39" s="74">
        <v>6439.02</v>
      </c>
      <c r="K39" s="74">
        <v>242</v>
      </c>
      <c r="L39" s="74">
        <v>45333.96</v>
      </c>
    </row>
    <row r="40" spans="1:12" ht="30" customHeight="1">
      <c r="A40" s="126">
        <v>35</v>
      </c>
      <c r="B40" s="130" t="s">
        <v>135</v>
      </c>
      <c r="C40" s="74">
        <v>19</v>
      </c>
      <c r="D40" s="74">
        <v>23142</v>
      </c>
      <c r="E40" s="74">
        <v>15</v>
      </c>
      <c r="F40" s="74">
        <v>18270</v>
      </c>
      <c r="G40" s="74"/>
      <c r="H40" s="74"/>
      <c r="I40" s="74">
        <v>4</v>
      </c>
      <c r="J40" s="74">
        <v>4027.38</v>
      </c>
      <c r="K40" s="74"/>
      <c r="L40" s="74"/>
    </row>
    <row r="41" spans="1:12" ht="21" customHeight="1">
      <c r="A41" s="126">
        <v>36</v>
      </c>
      <c r="B41" s="130" t="s">
        <v>119</v>
      </c>
      <c r="C41" s="74">
        <v>314</v>
      </c>
      <c r="D41" s="74">
        <v>156878.8</v>
      </c>
      <c r="E41" s="74">
        <v>239</v>
      </c>
      <c r="F41" s="74">
        <v>128486.32</v>
      </c>
      <c r="G41" s="74">
        <v>13</v>
      </c>
      <c r="H41" s="74">
        <v>6948.8</v>
      </c>
      <c r="I41" s="74">
        <v>3</v>
      </c>
      <c r="J41" s="74">
        <v>1461.6</v>
      </c>
      <c r="K41" s="74">
        <v>76</v>
      </c>
      <c r="L41" s="74">
        <v>34591.2</v>
      </c>
    </row>
    <row r="42" spans="1:12" ht="45" customHeight="1">
      <c r="A42" s="126">
        <v>37</v>
      </c>
      <c r="B42" s="129" t="s">
        <v>136</v>
      </c>
      <c r="C42" s="74">
        <v>4</v>
      </c>
      <c r="D42" s="74">
        <v>645.54</v>
      </c>
      <c r="E42" s="74">
        <v>2</v>
      </c>
      <c r="F42" s="74">
        <v>73.08</v>
      </c>
      <c r="G42" s="74">
        <v>1</v>
      </c>
      <c r="H42" s="74">
        <v>36.54</v>
      </c>
      <c r="I42" s="74"/>
      <c r="J42" s="74"/>
      <c r="K42" s="74">
        <v>2</v>
      </c>
      <c r="L42" s="74">
        <v>73.08</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7</v>
      </c>
      <c r="D44" s="74">
        <v>1339.8</v>
      </c>
      <c r="E44" s="74">
        <v>6</v>
      </c>
      <c r="F44" s="74">
        <v>974.4</v>
      </c>
      <c r="G44" s="74"/>
      <c r="H44" s="74"/>
      <c r="I44" s="74"/>
      <c r="J44" s="74"/>
      <c r="K44" s="74">
        <v>1</v>
      </c>
      <c r="L44" s="74">
        <v>365.4</v>
      </c>
    </row>
    <row r="45" spans="1:12" ht="21.75" customHeight="1">
      <c r="A45" s="126">
        <v>40</v>
      </c>
      <c r="B45" s="128" t="s">
        <v>138</v>
      </c>
      <c r="C45" s="73">
        <f>SUM(C46:C51)</f>
        <v>677</v>
      </c>
      <c r="D45" s="73">
        <f aca="true" t="shared" si="5" ref="D45:L45">SUM(D46:D51)</f>
        <v>9161.08</v>
      </c>
      <c r="E45" s="73">
        <f t="shared" si="5"/>
        <v>673</v>
      </c>
      <c r="F45" s="73">
        <f t="shared" si="5"/>
        <v>9798.810000000001</v>
      </c>
      <c r="G45" s="73">
        <f t="shared" si="5"/>
        <v>0</v>
      </c>
      <c r="H45" s="73">
        <f t="shared" si="5"/>
        <v>0</v>
      </c>
      <c r="I45" s="73">
        <f t="shared" si="5"/>
        <v>2</v>
      </c>
      <c r="J45" s="73">
        <f t="shared" si="5"/>
        <v>73.08</v>
      </c>
      <c r="K45" s="73">
        <f t="shared" si="5"/>
        <v>4</v>
      </c>
      <c r="L45" s="73">
        <f t="shared" si="5"/>
        <v>79.08</v>
      </c>
    </row>
    <row r="46" spans="1:12" ht="18.75" customHeight="1">
      <c r="A46" s="126">
        <v>41</v>
      </c>
      <c r="B46" s="129" t="s">
        <v>20</v>
      </c>
      <c r="C46" s="74">
        <v>405</v>
      </c>
      <c r="D46" s="74">
        <v>3685.36</v>
      </c>
      <c r="E46" s="74">
        <v>406</v>
      </c>
      <c r="F46" s="74">
        <v>3920.57</v>
      </c>
      <c r="G46" s="74"/>
      <c r="H46" s="74"/>
      <c r="I46" s="74"/>
      <c r="J46" s="74"/>
      <c r="K46" s="74"/>
      <c r="L46" s="74"/>
    </row>
    <row r="47" spans="1:12" ht="21" customHeight="1">
      <c r="A47" s="126">
        <v>42</v>
      </c>
      <c r="B47" s="129" t="s">
        <v>21</v>
      </c>
      <c r="C47" s="74">
        <v>92</v>
      </c>
      <c r="D47" s="74">
        <v>1150.5</v>
      </c>
      <c r="E47" s="74">
        <v>88</v>
      </c>
      <c r="F47" s="74">
        <v>1389.69</v>
      </c>
      <c r="G47" s="74"/>
      <c r="H47" s="74"/>
      <c r="I47" s="74">
        <v>2</v>
      </c>
      <c r="J47" s="74">
        <v>73.08</v>
      </c>
      <c r="K47" s="74">
        <v>4</v>
      </c>
      <c r="L47" s="74">
        <v>79.08</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164</v>
      </c>
      <c r="D49" s="74">
        <v>3767.4</v>
      </c>
      <c r="E49" s="74">
        <v>164</v>
      </c>
      <c r="F49" s="74">
        <v>3924.3</v>
      </c>
      <c r="G49" s="74"/>
      <c r="H49" s="74"/>
      <c r="I49" s="74"/>
      <c r="J49" s="74"/>
      <c r="K49" s="74"/>
      <c r="L49" s="74"/>
    </row>
    <row r="50" spans="1:12" ht="76.5" customHeight="1">
      <c r="A50" s="126">
        <v>45</v>
      </c>
      <c r="B50" s="129" t="s">
        <v>139</v>
      </c>
      <c r="C50" s="74">
        <v>4</v>
      </c>
      <c r="D50" s="74">
        <v>38.96</v>
      </c>
      <c r="E50" s="74">
        <v>4</v>
      </c>
      <c r="F50" s="74">
        <v>52.95</v>
      </c>
      <c r="G50" s="74"/>
      <c r="H50" s="74"/>
      <c r="I50" s="74"/>
      <c r="J50" s="74"/>
      <c r="K50" s="74"/>
      <c r="L50" s="74"/>
    </row>
    <row r="51" spans="1:12" ht="24" customHeight="1">
      <c r="A51" s="126">
        <v>46</v>
      </c>
      <c r="B51" s="129" t="s">
        <v>140</v>
      </c>
      <c r="C51" s="74">
        <v>12</v>
      </c>
      <c r="D51" s="74">
        <v>518.86</v>
      </c>
      <c r="E51" s="74">
        <v>11</v>
      </c>
      <c r="F51" s="74">
        <v>511.3</v>
      </c>
      <c r="G51" s="74"/>
      <c r="H51" s="74"/>
      <c r="I51" s="74"/>
      <c r="J51" s="74"/>
      <c r="K51" s="74"/>
      <c r="L51" s="74"/>
    </row>
    <row r="52" spans="1:12" ht="28.5" customHeight="1">
      <c r="A52" s="126">
        <v>47</v>
      </c>
      <c r="B52" s="128" t="s">
        <v>130</v>
      </c>
      <c r="C52" s="73">
        <v>11382</v>
      </c>
      <c r="D52" s="73">
        <v>1068627.80000001</v>
      </c>
      <c r="E52" s="73">
        <v>6408</v>
      </c>
      <c r="F52" s="73">
        <v>577930.180000002</v>
      </c>
      <c r="G52" s="73"/>
      <c r="H52" s="73"/>
      <c r="I52" s="73">
        <v>11350</v>
      </c>
      <c r="J52" s="73">
        <v>1061503.51000001</v>
      </c>
      <c r="K52" s="74">
        <v>32</v>
      </c>
      <c r="L52" s="73">
        <v>4068.12</v>
      </c>
    </row>
    <row r="53" spans="1:12" ht="15">
      <c r="A53" s="126">
        <v>48</v>
      </c>
      <c r="B53" s="127" t="s">
        <v>129</v>
      </c>
      <c r="C53" s="73">
        <f aca="true" t="shared" si="6" ref="C53:L53">SUM(C6,C25,C34,C45,C52)</f>
        <v>34230</v>
      </c>
      <c r="D53" s="73">
        <f t="shared" si="6"/>
        <v>14998589.220000096</v>
      </c>
      <c r="E53" s="73">
        <f t="shared" si="6"/>
        <v>24840</v>
      </c>
      <c r="F53" s="100">
        <f t="shared" si="6"/>
        <v>10204594.220000025</v>
      </c>
      <c r="G53" s="73">
        <f t="shared" si="6"/>
        <v>368</v>
      </c>
      <c r="H53" s="73">
        <f t="shared" si="6"/>
        <v>154876.33</v>
      </c>
      <c r="I53" s="73">
        <f t="shared" si="6"/>
        <v>13579</v>
      </c>
      <c r="J53" s="73">
        <f t="shared" si="6"/>
        <v>2152310.1400000122</v>
      </c>
      <c r="K53" s="73">
        <f t="shared" si="6"/>
        <v>3571</v>
      </c>
      <c r="L53" s="73">
        <f t="shared" si="6"/>
        <v>2453178.650000001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&amp;LDDF8A267&amp;CФорма № Зведений- 10 (судовий збір), Підрозділ: ТУ ДСА України в Волинській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2662</v>
      </c>
      <c r="F5" s="57">
        <f>SUM(F6:F31)</f>
        <v>1230821.19</v>
      </c>
    </row>
    <row r="6" spans="1:6" s="3" customFormat="1" ht="19.5" customHeight="1">
      <c r="A6" s="72">
        <v>2</v>
      </c>
      <c r="B6" s="145" t="s">
        <v>80</v>
      </c>
      <c r="C6" s="146"/>
      <c r="D6" s="147"/>
      <c r="E6" s="55">
        <v>118</v>
      </c>
      <c r="F6" s="76">
        <v>35166.16</v>
      </c>
    </row>
    <row r="7" spans="1:6" s="3" customFormat="1" ht="21.75" customHeight="1">
      <c r="A7" s="72">
        <v>3</v>
      </c>
      <c r="B7" s="145" t="s">
        <v>78</v>
      </c>
      <c r="C7" s="146"/>
      <c r="D7" s="147"/>
      <c r="E7" s="55">
        <v>28</v>
      </c>
      <c r="F7" s="56">
        <v>24172.16</v>
      </c>
    </row>
    <row r="8" spans="1:6" s="3" customFormat="1" ht="15.75" customHeight="1">
      <c r="A8" s="72">
        <v>4</v>
      </c>
      <c r="B8" s="145" t="s">
        <v>34</v>
      </c>
      <c r="C8" s="146"/>
      <c r="D8" s="147"/>
      <c r="E8" s="55">
        <v>966</v>
      </c>
      <c r="F8" s="56">
        <v>232898.36</v>
      </c>
    </row>
    <row r="9" spans="1:6" s="3" customFormat="1" ht="41.25" customHeight="1">
      <c r="A9" s="72">
        <v>5</v>
      </c>
      <c r="B9" s="145" t="s">
        <v>81</v>
      </c>
      <c r="C9" s="146"/>
      <c r="D9" s="147"/>
      <c r="E9" s="55"/>
      <c r="F9" s="56"/>
    </row>
    <row r="10" spans="1:6" s="3" customFormat="1" ht="27" customHeight="1">
      <c r="A10" s="72">
        <v>6</v>
      </c>
      <c r="B10" s="145" t="s">
        <v>83</v>
      </c>
      <c r="C10" s="146"/>
      <c r="D10" s="147"/>
      <c r="E10" s="55">
        <v>8</v>
      </c>
      <c r="F10" s="56">
        <v>974.4</v>
      </c>
    </row>
    <row r="11" spans="1:6" s="3" customFormat="1" ht="15.75" customHeight="1">
      <c r="A11" s="72">
        <v>7</v>
      </c>
      <c r="B11" s="82" t="s">
        <v>35</v>
      </c>
      <c r="C11" s="83"/>
      <c r="D11" s="84"/>
      <c r="E11" s="55">
        <v>84</v>
      </c>
      <c r="F11" s="56">
        <v>49070.45</v>
      </c>
    </row>
    <row r="12" spans="1:6" s="3" customFormat="1" ht="16.5" customHeight="1">
      <c r="A12" s="72">
        <v>8</v>
      </c>
      <c r="B12" s="82" t="s">
        <v>36</v>
      </c>
      <c r="C12" s="83"/>
      <c r="D12" s="84"/>
      <c r="E12" s="55"/>
      <c r="F12" s="56"/>
    </row>
    <row r="13" spans="1:6" s="3" customFormat="1" ht="15.75" customHeight="1">
      <c r="A13" s="72">
        <v>9</v>
      </c>
      <c r="B13" s="82" t="s">
        <v>37</v>
      </c>
      <c r="C13" s="83"/>
      <c r="D13" s="84"/>
      <c r="E13" s="55">
        <v>361</v>
      </c>
      <c r="F13" s="56">
        <v>180363.43</v>
      </c>
    </row>
    <row r="14" spans="1:6" s="3" customFormat="1" ht="27" customHeight="1">
      <c r="A14" s="72">
        <v>10</v>
      </c>
      <c r="B14" s="145" t="s">
        <v>82</v>
      </c>
      <c r="C14" s="146"/>
      <c r="D14" s="147"/>
      <c r="E14" s="55">
        <v>20</v>
      </c>
      <c r="F14" s="56">
        <v>14269.5</v>
      </c>
    </row>
    <row r="15" spans="1:6" s="3" customFormat="1" ht="21" customHeight="1">
      <c r="A15" s="72">
        <v>11</v>
      </c>
      <c r="B15" s="82" t="s">
        <v>9</v>
      </c>
      <c r="C15" s="83"/>
      <c r="D15" s="84"/>
      <c r="E15" s="55">
        <v>265</v>
      </c>
      <c r="F15" s="56">
        <v>96501.76</v>
      </c>
    </row>
    <row r="16" spans="1:6" s="3" customFormat="1" ht="19.5" customHeight="1">
      <c r="A16" s="72">
        <v>12</v>
      </c>
      <c r="B16" s="82" t="s">
        <v>38</v>
      </c>
      <c r="C16" s="83"/>
      <c r="D16" s="84"/>
      <c r="E16" s="55">
        <v>114</v>
      </c>
      <c r="F16" s="56">
        <v>18935.7</v>
      </c>
    </row>
    <row r="17" spans="1:6" s="3" customFormat="1" ht="24" customHeight="1">
      <c r="A17" s="72">
        <v>13</v>
      </c>
      <c r="B17" s="143" t="s">
        <v>10</v>
      </c>
      <c r="C17" s="143"/>
      <c r="D17" s="143"/>
      <c r="E17" s="55">
        <v>183</v>
      </c>
      <c r="F17" s="56">
        <v>53948.61</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v>3</v>
      </c>
      <c r="F22" s="56">
        <v>560.28</v>
      </c>
    </row>
    <row r="23" spans="1:6" s="3" customFormat="1" ht="40.5" customHeight="1">
      <c r="A23" s="72">
        <v>19</v>
      </c>
      <c r="B23" s="143" t="s">
        <v>15</v>
      </c>
      <c r="C23" s="143"/>
      <c r="D23" s="143"/>
      <c r="E23" s="55"/>
      <c r="F23" s="56"/>
    </row>
    <row r="24" spans="1:6" s="3" customFormat="1" ht="45" customHeight="1">
      <c r="A24" s="72">
        <v>20</v>
      </c>
      <c r="B24" s="143" t="s">
        <v>40</v>
      </c>
      <c r="C24" s="143"/>
      <c r="D24" s="143"/>
      <c r="E24" s="55">
        <v>73</v>
      </c>
      <c r="F24" s="56">
        <v>82256.95</v>
      </c>
    </row>
    <row r="25" spans="1:6" s="3" customFormat="1" ht="48" customHeight="1">
      <c r="A25" s="72">
        <v>21</v>
      </c>
      <c r="B25" s="143" t="s">
        <v>16</v>
      </c>
      <c r="C25" s="143"/>
      <c r="D25" s="143"/>
      <c r="E25" s="55">
        <v>27</v>
      </c>
      <c r="F25" s="56">
        <v>4833.64</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95</v>
      </c>
      <c r="F27" s="56">
        <v>21035.35</v>
      </c>
    </row>
    <row r="28" spans="1:6" s="3" customFormat="1" ht="53.25" customHeight="1">
      <c r="A28" s="72">
        <v>24</v>
      </c>
      <c r="B28" s="143" t="s">
        <v>19</v>
      </c>
      <c r="C28" s="143"/>
      <c r="D28" s="143"/>
      <c r="E28" s="55">
        <v>3</v>
      </c>
      <c r="F28" s="56">
        <v>219.24</v>
      </c>
    </row>
    <row r="29" spans="1:6" s="3" customFormat="1" ht="26.25" customHeight="1">
      <c r="A29" s="72">
        <v>25</v>
      </c>
      <c r="B29" s="143" t="s">
        <v>24</v>
      </c>
      <c r="C29" s="143"/>
      <c r="D29" s="143"/>
      <c r="E29" s="55">
        <v>314</v>
      </c>
      <c r="F29" s="56">
        <v>415615.2</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&amp;LDDF8A267&amp;CФорма № Зведений- 10 (судовий збір), Підрозділ: ТУ ДСА України в Волинській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876</v>
      </c>
      <c r="F4" s="133">
        <f>SUM(F5:F20)</f>
        <v>574481.6599999999</v>
      </c>
    </row>
    <row r="5" spans="1:6" ht="20.25" customHeight="1">
      <c r="A5" s="106">
        <v>2</v>
      </c>
      <c r="B5" s="157" t="s">
        <v>97</v>
      </c>
      <c r="C5" s="158"/>
      <c r="D5" s="159"/>
      <c r="E5" s="55">
        <v>89</v>
      </c>
      <c r="F5" s="76">
        <v>44112.39</v>
      </c>
    </row>
    <row r="6" spans="1:6" ht="28.5" customHeight="1">
      <c r="A6" s="106">
        <v>3</v>
      </c>
      <c r="B6" s="157" t="s">
        <v>98</v>
      </c>
      <c r="C6" s="158"/>
      <c r="D6" s="159"/>
      <c r="E6" s="55">
        <v>19</v>
      </c>
      <c r="F6" s="76">
        <v>18458.19</v>
      </c>
    </row>
    <row r="7" spans="1:6" ht="20.25" customHeight="1">
      <c r="A7" s="106">
        <v>4</v>
      </c>
      <c r="B7" s="157" t="s">
        <v>99</v>
      </c>
      <c r="C7" s="158"/>
      <c r="D7" s="159"/>
      <c r="E7" s="55">
        <v>472</v>
      </c>
      <c r="F7" s="76">
        <v>228740.4</v>
      </c>
    </row>
    <row r="8" spans="1:6" ht="41.25" customHeight="1">
      <c r="A8" s="106">
        <v>5</v>
      </c>
      <c r="B8" s="157" t="s">
        <v>100</v>
      </c>
      <c r="C8" s="158"/>
      <c r="D8" s="159"/>
      <c r="E8" s="55"/>
      <c r="F8" s="76"/>
    </row>
    <row r="9" spans="1:6" ht="41.25" customHeight="1">
      <c r="A9" s="106">
        <v>6</v>
      </c>
      <c r="B9" s="157" t="s">
        <v>101</v>
      </c>
      <c r="C9" s="158"/>
      <c r="D9" s="159"/>
      <c r="E9" s="55">
        <v>6</v>
      </c>
      <c r="F9" s="76">
        <v>1461.6</v>
      </c>
    </row>
    <row r="10" spans="1:6" ht="27" customHeight="1">
      <c r="A10" s="106">
        <v>7</v>
      </c>
      <c r="B10" s="157" t="s">
        <v>102</v>
      </c>
      <c r="C10" s="158"/>
      <c r="D10" s="159"/>
      <c r="E10" s="55">
        <v>26</v>
      </c>
      <c r="F10" s="76">
        <v>16409.65</v>
      </c>
    </row>
    <row r="11" spans="1:6" ht="26.25" customHeight="1">
      <c r="A11" s="106">
        <v>8</v>
      </c>
      <c r="B11" s="157" t="s">
        <v>103</v>
      </c>
      <c r="C11" s="158"/>
      <c r="D11" s="159"/>
      <c r="E11" s="55">
        <v>12</v>
      </c>
      <c r="F11" s="76">
        <v>7420.8</v>
      </c>
    </row>
    <row r="12" spans="1:6" ht="29.25" customHeight="1">
      <c r="A12" s="106">
        <v>9</v>
      </c>
      <c r="B12" s="157" t="s">
        <v>82</v>
      </c>
      <c r="C12" s="158"/>
      <c r="D12" s="159"/>
      <c r="E12" s="55">
        <v>11</v>
      </c>
      <c r="F12" s="76">
        <v>7141.2</v>
      </c>
    </row>
    <row r="13" spans="1:6" ht="20.25" customHeight="1">
      <c r="A13" s="106">
        <v>10</v>
      </c>
      <c r="B13" s="157" t="s">
        <v>104</v>
      </c>
      <c r="C13" s="158"/>
      <c r="D13" s="159"/>
      <c r="E13" s="55">
        <v>151</v>
      </c>
      <c r="F13" s="76">
        <v>87509.12</v>
      </c>
    </row>
    <row r="14" spans="1:6" ht="25.5" customHeight="1">
      <c r="A14" s="106">
        <v>11</v>
      </c>
      <c r="B14" s="157" t="s">
        <v>105</v>
      </c>
      <c r="C14" s="158"/>
      <c r="D14" s="159"/>
      <c r="E14" s="55">
        <v>23</v>
      </c>
      <c r="F14" s="76">
        <v>11845.48</v>
      </c>
    </row>
    <row r="15" spans="1:6" ht="20.25" customHeight="1">
      <c r="A15" s="106">
        <v>12</v>
      </c>
      <c r="B15" s="157" t="s">
        <v>106</v>
      </c>
      <c r="C15" s="158"/>
      <c r="D15" s="159"/>
      <c r="E15" s="55">
        <v>37</v>
      </c>
      <c r="F15" s="76">
        <v>18026.4</v>
      </c>
    </row>
    <row r="16" spans="1:6" ht="30" customHeight="1">
      <c r="A16" s="106">
        <v>13</v>
      </c>
      <c r="B16" s="157" t="s">
        <v>107</v>
      </c>
      <c r="C16" s="158"/>
      <c r="D16" s="159"/>
      <c r="E16" s="55">
        <v>4</v>
      </c>
      <c r="F16" s="76">
        <v>1948.8</v>
      </c>
    </row>
    <row r="17" spans="1:6" ht="20.25" customHeight="1">
      <c r="A17" s="106">
        <v>14</v>
      </c>
      <c r="B17" s="157" t="s">
        <v>108</v>
      </c>
      <c r="C17" s="158"/>
      <c r="D17" s="159"/>
      <c r="E17" s="55">
        <v>8</v>
      </c>
      <c r="F17" s="76">
        <v>3565.07</v>
      </c>
    </row>
    <row r="18" spans="1:6" ht="27" customHeight="1">
      <c r="A18" s="106">
        <v>15</v>
      </c>
      <c r="B18" s="157" t="s">
        <v>109</v>
      </c>
      <c r="C18" s="158"/>
      <c r="D18" s="159"/>
      <c r="E18" s="55"/>
      <c r="F18" s="76"/>
    </row>
    <row r="19" spans="1:6" ht="54.75" customHeight="1">
      <c r="A19" s="106">
        <v>16</v>
      </c>
      <c r="B19" s="157" t="s">
        <v>110</v>
      </c>
      <c r="C19" s="158"/>
      <c r="D19" s="159"/>
      <c r="E19" s="55">
        <v>18</v>
      </c>
      <c r="F19" s="76">
        <v>127842.56</v>
      </c>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&amp;LDDF8A267&amp;CФорма № Зведений- 10 (судовий збір), Підрозділ: ТУ ДСА України в Волинській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c r="E39" s="177"/>
      <c r="F39" s="177"/>
      <c r="G39" s="177"/>
      <c r="H39" s="178"/>
      <c r="I39" s="11"/>
    </row>
    <row r="40" spans="1:9" ht="12.75" customHeight="1">
      <c r="A40" s="13"/>
      <c r="B40" s="15"/>
      <c r="C40" s="11"/>
      <c r="D40" s="11"/>
      <c r="E40" s="11"/>
      <c r="F40" s="11"/>
      <c r="G40" s="11"/>
      <c r="H40" s="13"/>
      <c r="I40" s="11"/>
    </row>
    <row r="41" spans="1:8" ht="12.75" customHeight="1">
      <c r="A41" s="13"/>
      <c r="B41" s="179"/>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&amp;LDDF8A267&amp;C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2016-02-29T09:57:04Z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збір)_10003_4.2015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DDF8A267</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