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<sst xmlns="http://schemas.openxmlformats.org/spreadsheetml/2006/main" count="180" uniqueCount="152">
  <si>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</si>
  <si>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</si>
  <si>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</si>
  <si>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</si>
  <si>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</si>
  <si>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</si>
  <si>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</si>
  <si>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</si>
  <si>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</si>
  <si>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</si>
  <si>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</si>
  <si>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</si>
  <si>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</si>
  <si>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</si>
  <si>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</si>
  <si>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</si>
  <si>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</si>
  <si>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</si>
  <si>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</si>
  <si>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</si>
  <si>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</si>
  <si>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</si>
  <si>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</si>
  <si>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</si>
  <si>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</si>
  <si>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</si>
  <si>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</si>
  <si>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</si>
  <si>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</si>
  <si>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</si>
  <si>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</si>
  <si>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</si>
  <si>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</si>
  <si>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</si>
  <si>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</si>
  <si>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</si>
  <si>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</si>
  <si>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</si>
  <si>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</si>
  <si>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</si>
  <si>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</si>
  <si>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</si>
  <si>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</si>
  <si>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</si>
  <si>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</si>
  <si>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</si>
  <si>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</si>
  <si>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</si>
  <si>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</si>
  <si>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</si>
  <si>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</si>
  <si>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</si>
  <si>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</si>
  <si>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</si>
  <si>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</si>
  <si>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</si>
  <si>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</si>
  <si>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</si>
  <si>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</si>
  <si>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</si>
  <si>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</si>
  <si>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</si>
  <si>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</si>
  <si>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</si>
  <si>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</si>
  <si>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</si>
  <si>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</si>
  <si>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</si>
  <si>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</si>
  <si>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</si>
  <si>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</si>
  <si>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</si>
  <si>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</si>
  <si>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</si>
  <si>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</si>
  <si>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</si>
  <si>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</si>
  <si>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</si>
  <si>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</si>
  <si>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</si>
  <si>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</si>
  <si>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</si>
  <si>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</si>
  <si>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</si>
  <si>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</si>
  <si>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</si>
  <si>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</si>
  <si>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</si>
  <si>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</si>
  <si>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</si>
  <si>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</si>
  <si>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</si>
  <si>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</si>
  <si>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</si>
  <si>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</si>
  <si>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</si>
  <si>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</si>
  <si>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</si>
  <si>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</si>
  <si>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</si>
  <si>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</si>
  <si>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</si>
  <si>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</si>
  <si>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</si>
  <si>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</si>
  <si>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</si>
  <si>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</si>
  <si>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</si>
  <si>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</si>
  <si>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</si>
  <si>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</si>
  <si>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</si>
  <si>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</si>
  <si>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</si>
  <si>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</si>
  <si>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</si>
  <si>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</si>
  <si>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</si>
  <si>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</si>
  <si>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</si>
  <si>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</si>
  <si>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</si>
  <si>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</si>
  <si>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</si>
  <si>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</si>
  <si>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</si>
  <si>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</si>
  <si>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</si>
  <si>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</si>
  <si>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</si>
  <si>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</si>
  <si>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</si>
  <si>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</si>
  <si>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</si>
  <si>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</si>
  <si>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</si>
  <si>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</si>
  <si>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</si>
  <si>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</si>
  <si>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</si>
  <si>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</si>
  <si>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</si>
  <si>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</si>
  <si>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</si>
  <si>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Н.В. Коцирій</t>
  </si>
  <si>
    <t>О.М. Сніжко</t>
  </si>
  <si>
    <t>(0332) 77-01-60</t>
  </si>
  <si>
    <t>(0332) 77-97-94</t>
  </si>
  <si>
    <t>stat@vl.court.gov.ua</t>
  </si>
  <si>
    <t>11 липня 2016 року</t>
  </si>
  <si>
    <t>перше півріччя 2016 року</t>
  </si>
  <si>
    <t>ТУ ДСА України в Волинській областi</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</si>
</sst>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27" borderId="0" applyNumberFormat="0" applyBorder="0" applyAlignment="0" applyProtection="0"/>
    <xf numFmtId="0" fontId="43"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1"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0" fillId="0" borderId="13" xfId="54" applyNumberFormat="1" applyFont="1" applyFill="1" applyBorder="1" applyAlignment="1" applyProtection="1">
      <alignment/>
      <protection/>
    </xf>
    <xf numFmtId="0" fontId="7" fillId="0" borderId="10"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3"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1"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1"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3" xfId="54"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2" fillId="0" borderId="10" xfId="55" applyFont="1" applyBorder="1" applyAlignment="1">
      <alignment horizontal="center" vertical="center" wrapText="1"/>
      <protection/>
    </xf>
    <xf numFmtId="0" fontId="7" fillId="0" borderId="10" xfId="55" applyFont="1" applyBorder="1" applyAlignment="1">
      <alignment horizontal="center" vertical="center" wrapText="1"/>
      <protection/>
    </xf>
    <xf numFmtId="0" fontId="5" fillId="0" borderId="10" xfId="55" applyFont="1" applyBorder="1" applyAlignment="1">
      <alignment horizontal="center" vertical="center"/>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4"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5" applyNumberFormat="1" applyFont="1" applyBorder="1" applyAlignment="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5" applyFont="1" applyBorder="1" applyAlignment="1">
      <alignment horizontal="left" vertical="center" wrapText="1"/>
      <protection/>
    </xf>
    <xf numFmtId="0" fontId="2" fillId="0" borderId="23" xfId="55" applyFont="1" applyBorder="1" applyAlignment="1">
      <alignment horizontal="left" vertical="center" wrapText="1"/>
      <protection/>
    </xf>
    <xf numFmtId="0" fontId="2"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3" fillId="0" borderId="22" xfId="55" applyFont="1" applyBorder="1" applyAlignment="1">
      <alignment horizontal="left" vertical="center" wrapText="1"/>
      <protection/>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4" applyNumberFormat="1" applyFont="1" applyFill="1" applyBorder="1" applyAlignment="1" applyProtection="1">
      <alignment horizontal="left" wrapText="1"/>
      <protection/>
    </xf>
    <xf numFmtId="0" fontId="3" fillId="0" borderId="12" xfId="54" applyNumberFormat="1" applyFont="1" applyFill="1" applyBorder="1" applyAlignment="1" applyProtection="1">
      <alignment horizontal="left"/>
      <protection/>
    </xf>
    <xf numFmtId="0" fontId="3" fillId="0" borderId="17" xfId="54" applyNumberFormat="1" applyFont="1" applyFill="1" applyBorder="1" applyAlignment="1" applyProtection="1">
      <alignment horizontal="left"/>
      <protection/>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3"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3"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xf numFmtId="0" fontId="3" fillId="0" borderId="12" xfId="54" applyNumberFormat="1" applyFont="1" applyFill="1" applyBorder="1" applyAlignment="1" applyProtection="1">
      <alignment wrapText="1"/>
      <protection/>
    </xf>
    <xf numFmtId="0" fontId="3" fillId="0" borderId="12" xfId="54" applyNumberFormat="1" applyFont="1" applyFill="1" applyBorder="1" applyAlignment="1" applyProtection="1">
      <alignment/>
      <protection/>
    </xf>
    <xf numFmtId="0" fontId="3" fillId="0" borderId="17" xfId="54"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3" xfId="54" applyNumberFormat="1" applyFont="1" applyFill="1" applyBorder="1" applyAlignment="1" applyProtection="1">
      <alignment horizontal="left"/>
      <protection/>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3" fillId="0" borderId="0" xfId="54" applyNumberFormat="1" applyFont="1" applyFill="1" applyBorder="1" applyAlignment="1" applyProtection="1">
      <alignment horizontal="center"/>
      <protection/>
    </xf>
    <xf numFmtId="0" fontId="6" fillId="0" borderId="12"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7755</v>
      </c>
      <c r="D6" s="97">
        <f>SUM(D7,D10,D13,D14,D15,D18,D21,D22)</f>
        <v>10616379.280000018</v>
      </c>
      <c r="E6" s="71">
        <f>SUM(E7,E10,E13,E14,E15,E18,E21,E22)</f>
        <v>6204</v>
      </c>
      <c r="F6" s="97">
        <f>SUM(F7,F10,F13,F14,F15,F18,F21,F22)</f>
        <v>9836446.320000011</v>
      </c>
      <c r="G6" s="71">
        <f>SUM(G7,G10,G13,G14,G15,G18,G21,G22)</f>
        <v>140</v>
      </c>
      <c r="H6" s="97">
        <f>SUM(H7,H10,H13,H14,H15,H18,H21,H22)</f>
        <v>149473.06000000003</v>
      </c>
      <c r="I6" s="71">
        <f>SUM(I7,I10,I13,I14,I15,I18,I21,I22)</f>
        <v>815</v>
      </c>
      <c r="J6" s="97">
        <f>SUM(J7,J10,J13,J14,J15,J18,J21,J22)</f>
        <v>591477.7399999999</v>
      </c>
      <c r="K6" s="71">
        <f>SUM(K7,K10,K13,K14,K15,K18,K21,K22)</f>
        <v>1158</v>
      </c>
      <c r="L6" s="97">
        <f>SUM(L7,L10,L13,L14,L15,L18,L21,L22)</f>
        <v>703153.97</v>
      </c>
    </row>
    <row r="7" spans="1:12" ht="16.5" customHeight="1">
      <c r="A7" s="123">
        <v>2</v>
      </c>
      <c r="B7" s="126" t="s">
        <v>114</v>
      </c>
      <c r="C7" s="72">
        <v>4007</v>
      </c>
      <c r="D7" s="130">
        <v>8639723.95000001</v>
      </c>
      <c r="E7" s="72">
        <v>3055</v>
      </c>
      <c r="F7" s="130">
        <v>8080086.31000001</v>
      </c>
      <c r="G7" s="72">
        <v>72</v>
      </c>
      <c r="H7" s="130">
        <v>106464.05</v>
      </c>
      <c r="I7" s="72">
        <v>571</v>
      </c>
      <c r="J7" s="130">
        <v>429557.38</v>
      </c>
      <c r="K7" s="72">
        <v>738</v>
      </c>
      <c r="L7" s="130">
        <v>491989.25</v>
      </c>
    </row>
    <row r="8" spans="1:12" ht="16.5" customHeight="1">
      <c r="A8" s="123">
        <v>3</v>
      </c>
      <c r="B8" s="127" t="s">
        <v>115</v>
      </c>
      <c r="C8" s="72">
        <v>1579</v>
      </c>
      <c r="D8" s="130">
        <v>6576066.97</v>
      </c>
      <c r="E8" s="72">
        <v>1518</v>
      </c>
      <c r="F8" s="130">
        <v>6456823.3</v>
      </c>
      <c r="G8" s="72">
        <v>37</v>
      </c>
      <c r="H8" s="130">
        <v>59793.94</v>
      </c>
      <c r="I8" s="72">
        <v>66</v>
      </c>
      <c r="J8" s="130">
        <v>97811.48</v>
      </c>
      <c r="K8" s="72">
        <v>34</v>
      </c>
      <c r="L8" s="130">
        <v>58584.13</v>
      </c>
    </row>
    <row r="9" spans="1:12" ht="16.5" customHeight="1">
      <c r="A9" s="123">
        <v>4</v>
      </c>
      <c r="B9" s="127" t="s">
        <v>116</v>
      </c>
      <c r="C9" s="72">
        <v>2428</v>
      </c>
      <c r="D9" s="130">
        <v>2063656.98</v>
      </c>
      <c r="E9" s="72">
        <v>1537</v>
      </c>
      <c r="F9" s="130">
        <v>1623263.01</v>
      </c>
      <c r="G9" s="72">
        <v>34</v>
      </c>
      <c r="H9" s="130">
        <v>46329.34</v>
      </c>
      <c r="I9" s="72">
        <v>505</v>
      </c>
      <c r="J9" s="130">
        <v>331745.9</v>
      </c>
      <c r="K9" s="72">
        <v>704</v>
      </c>
      <c r="L9" s="130">
        <v>433405.12</v>
      </c>
    </row>
    <row r="10" spans="1:12" ht="19.5" customHeight="1">
      <c r="A10" s="123">
        <v>5</v>
      </c>
      <c r="B10" s="126" t="s">
        <v>117</v>
      </c>
      <c r="C10" s="72">
        <v>1375</v>
      </c>
      <c r="D10" s="130">
        <v>860749.500000004</v>
      </c>
      <c r="E10" s="72">
        <v>913</v>
      </c>
      <c r="F10" s="130">
        <v>665197.590000001</v>
      </c>
      <c r="G10" s="72">
        <v>36</v>
      </c>
      <c r="H10" s="130">
        <v>28612.8</v>
      </c>
      <c r="I10" s="72">
        <v>209</v>
      </c>
      <c r="J10" s="130">
        <v>148655.96</v>
      </c>
      <c r="K10" s="72">
        <v>301</v>
      </c>
      <c r="L10" s="130">
        <v>168391.6</v>
      </c>
    </row>
    <row r="11" spans="1:12" ht="19.5" customHeight="1">
      <c r="A11" s="123">
        <v>6</v>
      </c>
      <c r="B11" s="127" t="s">
        <v>118</v>
      </c>
      <c r="C11" s="72">
        <v>110</v>
      </c>
      <c r="D11" s="130">
        <v>156265.2</v>
      </c>
      <c r="E11" s="72">
        <v>79</v>
      </c>
      <c r="F11" s="130">
        <v>143221</v>
      </c>
      <c r="G11" s="72">
        <v>8</v>
      </c>
      <c r="H11" s="130">
        <v>13140</v>
      </c>
      <c r="I11" s="72">
        <v>32</v>
      </c>
      <c r="J11" s="130">
        <v>28592.2</v>
      </c>
      <c r="K11" s="72">
        <v>3</v>
      </c>
      <c r="L11" s="130">
        <v>4134</v>
      </c>
    </row>
    <row r="12" spans="1:12" ht="19.5" customHeight="1">
      <c r="A12" s="123">
        <v>7</v>
      </c>
      <c r="B12" s="127" t="s">
        <v>119</v>
      </c>
      <c r="C12" s="72">
        <v>1265</v>
      </c>
      <c r="D12" s="130">
        <v>704484.300000003</v>
      </c>
      <c r="E12" s="72">
        <v>834</v>
      </c>
      <c r="F12" s="130">
        <v>521976.59</v>
      </c>
      <c r="G12" s="72">
        <v>28</v>
      </c>
      <c r="H12" s="130">
        <v>15472.8</v>
      </c>
      <c r="I12" s="72">
        <v>177</v>
      </c>
      <c r="J12" s="130">
        <v>120063.76</v>
      </c>
      <c r="K12" s="72">
        <v>298</v>
      </c>
      <c r="L12" s="130">
        <v>164257.6</v>
      </c>
    </row>
    <row r="13" spans="1:12" ht="15" customHeight="1">
      <c r="A13" s="123">
        <v>8</v>
      </c>
      <c r="B13" s="126" t="s">
        <v>42</v>
      </c>
      <c r="C13" s="72">
        <v>1130</v>
      </c>
      <c r="D13" s="130">
        <v>622856.000000001</v>
      </c>
      <c r="E13" s="72">
        <v>1107</v>
      </c>
      <c r="F13" s="130">
        <v>611154.59</v>
      </c>
      <c r="G13" s="72">
        <v>16</v>
      </c>
      <c r="H13" s="130">
        <v>8691.2</v>
      </c>
      <c r="I13" s="72">
        <v>11</v>
      </c>
      <c r="J13" s="130">
        <v>5627.6</v>
      </c>
      <c r="K13" s="72">
        <v>19</v>
      </c>
      <c r="L13" s="130">
        <v>10472.8</v>
      </c>
    </row>
    <row r="14" spans="1:12" ht="15.75" customHeight="1">
      <c r="A14" s="123">
        <v>9</v>
      </c>
      <c r="B14" s="126" t="s">
        <v>43</v>
      </c>
      <c r="C14" s="72">
        <v>19</v>
      </c>
      <c r="D14" s="130">
        <v>18383.23</v>
      </c>
      <c r="E14" s="72">
        <v>16</v>
      </c>
      <c r="F14" s="130">
        <v>19507.44</v>
      </c>
      <c r="G14" s="72"/>
      <c r="H14" s="130"/>
      <c r="I14" s="72">
        <v>1</v>
      </c>
      <c r="J14" s="130">
        <v>551.2</v>
      </c>
      <c r="K14" s="72">
        <v>3</v>
      </c>
      <c r="L14" s="130">
        <v>1653.6</v>
      </c>
    </row>
    <row r="15" spans="1:12" ht="106.5" customHeight="1">
      <c r="A15" s="123">
        <v>10</v>
      </c>
      <c r="B15" s="126" t="s">
        <v>120</v>
      </c>
      <c r="C15" s="72">
        <v>1198</v>
      </c>
      <c r="D15" s="130">
        <v>453646.400000001</v>
      </c>
      <c r="E15" s="72">
        <v>1089</v>
      </c>
      <c r="F15" s="130">
        <v>438198.57</v>
      </c>
      <c r="G15" s="72">
        <v>16</v>
      </c>
      <c r="H15" s="130">
        <v>5705.01</v>
      </c>
      <c r="I15" s="72">
        <v>23</v>
      </c>
      <c r="J15" s="130">
        <v>7085.6</v>
      </c>
      <c r="K15" s="72">
        <v>95</v>
      </c>
      <c r="L15" s="130">
        <v>28662.4</v>
      </c>
    </row>
    <row r="16" spans="1:12" ht="21" customHeight="1">
      <c r="A16" s="123">
        <v>11</v>
      </c>
      <c r="B16" s="127" t="s">
        <v>118</v>
      </c>
      <c r="C16" s="72">
        <v>309</v>
      </c>
      <c r="D16" s="130">
        <v>208638</v>
      </c>
      <c r="E16" s="72">
        <v>298</v>
      </c>
      <c r="F16" s="130">
        <v>203871.78</v>
      </c>
      <c r="G16" s="72">
        <v>3</v>
      </c>
      <c r="H16" s="130">
        <v>1667</v>
      </c>
      <c r="I16" s="72">
        <v>5</v>
      </c>
      <c r="J16" s="130">
        <v>2124.8</v>
      </c>
      <c r="K16" s="72">
        <v>6</v>
      </c>
      <c r="L16" s="130">
        <v>4134</v>
      </c>
    </row>
    <row r="17" spans="1:12" ht="21" customHeight="1">
      <c r="A17" s="123">
        <v>12</v>
      </c>
      <c r="B17" s="127" t="s">
        <v>119</v>
      </c>
      <c r="C17" s="72">
        <v>889</v>
      </c>
      <c r="D17" s="130">
        <v>245008.4</v>
      </c>
      <c r="E17" s="72">
        <v>791</v>
      </c>
      <c r="F17" s="130">
        <v>234326.79</v>
      </c>
      <c r="G17" s="72">
        <v>13</v>
      </c>
      <c r="H17" s="130">
        <v>4038.01</v>
      </c>
      <c r="I17" s="72">
        <v>18</v>
      </c>
      <c r="J17" s="130">
        <v>4960.8</v>
      </c>
      <c r="K17" s="72">
        <v>89</v>
      </c>
      <c r="L17" s="130">
        <v>24528.4</v>
      </c>
    </row>
    <row r="18" spans="1:12" ht="33.75" customHeight="1">
      <c r="A18" s="123">
        <v>13</v>
      </c>
      <c r="B18" s="126" t="s">
        <v>122</v>
      </c>
      <c r="C18" s="72">
        <f>SUM(C19:C20)</f>
        <v>20</v>
      </c>
      <c r="D18" s="130">
        <f>SUM(D19:D20)</f>
        <v>16472.8</v>
      </c>
      <c r="E18" s="72">
        <f>SUM(E19:E20)</f>
        <v>19</v>
      </c>
      <c r="F18" s="130">
        <f>SUM(F19:F20)</f>
        <v>17299.66</v>
      </c>
      <c r="G18" s="72">
        <f>SUM(G19:G20)</f>
        <v>0</v>
      </c>
      <c r="H18" s="130">
        <f>SUM(H19:H20)</f>
        <v>0</v>
      </c>
      <c r="I18" s="72">
        <f>SUM(I19:I20)</f>
        <v>0</v>
      </c>
      <c r="J18" s="130">
        <f>SUM(J19:J20)</f>
        <v>0</v>
      </c>
      <c r="K18" s="72">
        <f>SUM(K19:K20)</f>
        <v>1</v>
      </c>
      <c r="L18" s="130">
        <f>SUM(L19:L20)</f>
        <v>1378</v>
      </c>
    </row>
    <row r="19" spans="1:12" ht="14.25" customHeight="1">
      <c r="A19" s="123">
        <v>14</v>
      </c>
      <c r="B19" s="126" t="s">
        <v>1</v>
      </c>
      <c r="C19" s="72">
        <v>14</v>
      </c>
      <c r="D19" s="130">
        <v>7716.8</v>
      </c>
      <c r="E19" s="72">
        <v>14</v>
      </c>
      <c r="F19" s="130">
        <v>9370.46</v>
      </c>
      <c r="G19" s="72"/>
      <c r="H19" s="130"/>
      <c r="I19" s="72"/>
      <c r="J19" s="130"/>
      <c r="K19" s="72"/>
      <c r="L19" s="130"/>
    </row>
    <row r="20" spans="1:12" ht="23.25" customHeight="1">
      <c r="A20" s="123">
        <v>15</v>
      </c>
      <c r="B20" s="126" t="s">
        <v>2</v>
      </c>
      <c r="C20" s="72">
        <v>6</v>
      </c>
      <c r="D20" s="130">
        <v>8756</v>
      </c>
      <c r="E20" s="72">
        <v>5</v>
      </c>
      <c r="F20" s="130">
        <v>7929.2</v>
      </c>
      <c r="G20" s="72"/>
      <c r="H20" s="130"/>
      <c r="I20" s="72"/>
      <c r="J20" s="130"/>
      <c r="K20" s="72">
        <v>1</v>
      </c>
      <c r="L20" s="130">
        <v>1378</v>
      </c>
    </row>
    <row r="21" spans="1:12" ht="46.5" customHeight="1">
      <c r="A21" s="123">
        <v>16</v>
      </c>
      <c r="B21" s="126" t="s">
        <v>121</v>
      </c>
      <c r="C21" s="72">
        <v>6</v>
      </c>
      <c r="D21" s="130">
        <v>4547.4</v>
      </c>
      <c r="E21" s="72">
        <v>5</v>
      </c>
      <c r="F21" s="130">
        <v>5002.16</v>
      </c>
      <c r="G21" s="72"/>
      <c r="H21" s="130"/>
      <c r="I21" s="72"/>
      <c r="J21" s="130"/>
      <c r="K21" s="72">
        <v>1</v>
      </c>
      <c r="L21" s="130">
        <v>606.32</v>
      </c>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SUM(C35,C42,C43,C44)</f>
        <v>625</v>
      </c>
      <c r="D34" s="97">
        <f>SUM(D35,D42,D43,D44)</f>
        <v>372426.87</v>
      </c>
      <c r="E34" s="71">
        <f>SUM(E35,E42,E43,E44)</f>
        <v>531</v>
      </c>
      <c r="F34" s="97">
        <f>SUM(F35,F42,F43,F44)</f>
        <v>324027.57</v>
      </c>
      <c r="G34" s="71">
        <f>SUM(G35,G42,G43,G44)</f>
        <v>19</v>
      </c>
      <c r="H34" s="97">
        <f>SUM(H35,H42,H43,H44)</f>
        <v>11708.29</v>
      </c>
      <c r="I34" s="71">
        <f>SUM(I35,I42,I43,I44)</f>
        <v>10</v>
      </c>
      <c r="J34" s="97">
        <f>SUM(J35,J42,J43,J44)</f>
        <v>4207.08</v>
      </c>
      <c r="K34" s="71">
        <f>SUM(K35,K42,K43,K44)</f>
        <v>80</v>
      </c>
      <c r="L34" s="97">
        <f>SUM(L35,L42,L43,L44)</f>
        <v>44096</v>
      </c>
    </row>
    <row r="35" spans="1:12" ht="24" customHeight="1">
      <c r="A35" s="123">
        <v>30</v>
      </c>
      <c r="B35" s="126" t="s">
        <v>131</v>
      </c>
      <c r="C35" s="72">
        <f>SUM(C36,C39)</f>
        <v>618</v>
      </c>
      <c r="D35" s="130">
        <f>SUM(D36,D39)</f>
        <v>369533.07</v>
      </c>
      <c r="E35" s="72">
        <f>SUM(E36,E39)</f>
        <v>524</v>
      </c>
      <c r="F35" s="130">
        <f>SUM(F36,F39)</f>
        <v>320698.77</v>
      </c>
      <c r="G35" s="72">
        <f>SUM(G36,G39)</f>
        <v>19</v>
      </c>
      <c r="H35" s="130">
        <f>SUM(H36,H39)</f>
        <v>11708.29</v>
      </c>
      <c r="I35" s="72">
        <f>SUM(I36,I39)</f>
        <v>10</v>
      </c>
      <c r="J35" s="130">
        <f>SUM(J36,J39)</f>
        <v>4207.08</v>
      </c>
      <c r="K35" s="72">
        <f>SUM(K36,K39)</f>
        <v>80</v>
      </c>
      <c r="L35" s="130">
        <f>SUM(L36,L39)</f>
        <v>44096</v>
      </c>
    </row>
    <row r="36" spans="1:12" ht="19.5" customHeight="1">
      <c r="A36" s="123">
        <v>31</v>
      </c>
      <c r="B36" s="126" t="s">
        <v>132</v>
      </c>
      <c r="C36" s="72">
        <v>54</v>
      </c>
      <c r="D36" s="130">
        <v>41145.87</v>
      </c>
      <c r="E36" s="72">
        <v>45</v>
      </c>
      <c r="F36" s="130">
        <v>35055.97</v>
      </c>
      <c r="G36" s="72">
        <v>2</v>
      </c>
      <c r="H36" s="130">
        <v>2401.87</v>
      </c>
      <c r="I36" s="72">
        <v>2</v>
      </c>
      <c r="J36" s="130">
        <v>1102.4</v>
      </c>
      <c r="K36" s="72">
        <v>6</v>
      </c>
      <c r="L36" s="130">
        <v>3307.2</v>
      </c>
    </row>
    <row r="37" spans="1:12" ht="16.5" customHeight="1">
      <c r="A37" s="123">
        <v>32</v>
      </c>
      <c r="B37" s="127" t="s">
        <v>133</v>
      </c>
      <c r="C37" s="72">
        <v>13</v>
      </c>
      <c r="D37" s="130">
        <v>17914</v>
      </c>
      <c r="E37" s="72">
        <v>11</v>
      </c>
      <c r="F37" s="130">
        <v>15405.27</v>
      </c>
      <c r="G37" s="72">
        <v>1</v>
      </c>
      <c r="H37" s="130">
        <v>1218</v>
      </c>
      <c r="I37" s="72">
        <v>1</v>
      </c>
      <c r="J37" s="130">
        <v>551.2</v>
      </c>
      <c r="K37" s="72"/>
      <c r="L37" s="130"/>
    </row>
    <row r="38" spans="1:12" ht="16.5" customHeight="1">
      <c r="A38" s="123">
        <v>33</v>
      </c>
      <c r="B38" s="127" t="s">
        <v>116</v>
      </c>
      <c r="C38" s="72">
        <v>41</v>
      </c>
      <c r="D38" s="130">
        <v>23231.87</v>
      </c>
      <c r="E38" s="72">
        <v>34</v>
      </c>
      <c r="F38" s="130">
        <v>19650.7</v>
      </c>
      <c r="G38" s="72">
        <v>1</v>
      </c>
      <c r="H38" s="130">
        <v>1183.87</v>
      </c>
      <c r="I38" s="72">
        <v>1</v>
      </c>
      <c r="J38" s="130">
        <v>551.2</v>
      </c>
      <c r="K38" s="72">
        <v>6</v>
      </c>
      <c r="L38" s="130">
        <v>3307.2</v>
      </c>
    </row>
    <row r="39" spans="1:12" ht="21" customHeight="1">
      <c r="A39" s="123">
        <v>34</v>
      </c>
      <c r="B39" s="126" t="s">
        <v>134</v>
      </c>
      <c r="C39" s="72">
        <v>564</v>
      </c>
      <c r="D39" s="130">
        <v>328387.2</v>
      </c>
      <c r="E39" s="72">
        <v>479</v>
      </c>
      <c r="F39" s="130">
        <v>285642.8</v>
      </c>
      <c r="G39" s="72">
        <v>17</v>
      </c>
      <c r="H39" s="130">
        <v>9306.42</v>
      </c>
      <c r="I39" s="72">
        <v>8</v>
      </c>
      <c r="J39" s="130">
        <v>3104.68</v>
      </c>
      <c r="K39" s="72">
        <v>74</v>
      </c>
      <c r="L39" s="130">
        <v>40788.8</v>
      </c>
    </row>
    <row r="40" spans="1:12" ht="30" customHeight="1">
      <c r="A40" s="123">
        <v>35</v>
      </c>
      <c r="B40" s="127" t="s">
        <v>135</v>
      </c>
      <c r="C40" s="72">
        <v>20</v>
      </c>
      <c r="D40" s="130">
        <v>27560</v>
      </c>
      <c r="E40" s="72">
        <v>17</v>
      </c>
      <c r="F40" s="130">
        <v>23613.6</v>
      </c>
      <c r="G40" s="72"/>
      <c r="H40" s="130"/>
      <c r="I40" s="72">
        <v>3</v>
      </c>
      <c r="J40" s="130">
        <v>1589.6</v>
      </c>
      <c r="K40" s="72"/>
      <c r="L40" s="130"/>
    </row>
    <row r="41" spans="1:12" ht="21" customHeight="1">
      <c r="A41" s="123">
        <v>36</v>
      </c>
      <c r="B41" s="127" t="s">
        <v>119</v>
      </c>
      <c r="C41" s="72">
        <v>544</v>
      </c>
      <c r="D41" s="130">
        <v>300827.2</v>
      </c>
      <c r="E41" s="72">
        <v>462</v>
      </c>
      <c r="F41" s="130">
        <v>262029.2</v>
      </c>
      <c r="G41" s="72">
        <v>17</v>
      </c>
      <c r="H41" s="130">
        <v>9306.42</v>
      </c>
      <c r="I41" s="72">
        <v>5</v>
      </c>
      <c r="J41" s="130">
        <v>1515.08</v>
      </c>
      <c r="K41" s="72">
        <v>74</v>
      </c>
      <c r="L41" s="130">
        <v>40788.8</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v>7</v>
      </c>
      <c r="D44" s="130">
        <v>2893.8</v>
      </c>
      <c r="E44" s="72">
        <v>7</v>
      </c>
      <c r="F44" s="130">
        <v>3328.8</v>
      </c>
      <c r="G44" s="72"/>
      <c r="H44" s="130"/>
      <c r="I44" s="72"/>
      <c r="J44" s="130"/>
      <c r="K44" s="72"/>
      <c r="L44" s="130"/>
    </row>
    <row r="45" spans="1:12" ht="21.75" customHeight="1">
      <c r="A45" s="123">
        <v>40</v>
      </c>
      <c r="B45" s="125" t="s">
        <v>138</v>
      </c>
      <c r="C45" s="71">
        <f>SUM(C46:C51)</f>
        <v>447</v>
      </c>
      <c r="D45" s="97">
        <f>SUM(D46:D51)</f>
        <v>9404.820000000002</v>
      </c>
      <c r="E45" s="71">
        <f>SUM(E46:E51)</f>
        <v>446</v>
      </c>
      <c r="F45" s="97">
        <f>SUM(F46:F51)</f>
        <v>9905.43</v>
      </c>
      <c r="G45" s="71">
        <f>SUM(G46:G51)</f>
        <v>0</v>
      </c>
      <c r="H45" s="97">
        <f>SUM(H46:H51)</f>
        <v>0</v>
      </c>
      <c r="I45" s="71">
        <f>SUM(I46:I51)</f>
        <v>0</v>
      </c>
      <c r="J45" s="97">
        <f>SUM(J46:J51)</f>
        <v>0</v>
      </c>
      <c r="K45" s="71">
        <f>SUM(K46:K51)</f>
        <v>1</v>
      </c>
      <c r="L45" s="97">
        <f>SUM(L46:L51)</f>
        <v>41.34</v>
      </c>
    </row>
    <row r="46" spans="1:12" ht="18.75" customHeight="1">
      <c r="A46" s="123">
        <v>41</v>
      </c>
      <c r="B46" s="126" t="s">
        <v>20</v>
      </c>
      <c r="C46" s="72">
        <v>294</v>
      </c>
      <c r="D46" s="130">
        <v>3286.54</v>
      </c>
      <c r="E46" s="72">
        <v>294</v>
      </c>
      <c r="F46" s="130">
        <v>3466.45</v>
      </c>
      <c r="G46" s="72"/>
      <c r="H46" s="130"/>
      <c r="I46" s="72"/>
      <c r="J46" s="130"/>
      <c r="K46" s="72"/>
      <c r="L46" s="130"/>
    </row>
    <row r="47" spans="1:12" ht="21" customHeight="1">
      <c r="A47" s="123">
        <v>42</v>
      </c>
      <c r="B47" s="126" t="s">
        <v>21</v>
      </c>
      <c r="C47" s="72">
        <v>56</v>
      </c>
      <c r="D47" s="130">
        <v>2315.04</v>
      </c>
      <c r="E47" s="72">
        <v>55</v>
      </c>
      <c r="F47" s="130">
        <v>2319.54</v>
      </c>
      <c r="G47" s="72"/>
      <c r="H47" s="130"/>
      <c r="I47" s="72"/>
      <c r="J47" s="130"/>
      <c r="K47" s="72">
        <v>1</v>
      </c>
      <c r="L47" s="130">
        <v>41.34</v>
      </c>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v>69</v>
      </c>
      <c r="D49" s="130">
        <v>2852.46</v>
      </c>
      <c r="E49" s="72">
        <v>69</v>
      </c>
      <c r="F49" s="130">
        <v>3122.89</v>
      </c>
      <c r="G49" s="72"/>
      <c r="H49" s="130"/>
      <c r="I49" s="72"/>
      <c r="J49" s="130"/>
      <c r="K49" s="72"/>
      <c r="L49" s="130"/>
    </row>
    <row r="50" spans="1:12" ht="76.5" customHeight="1">
      <c r="A50" s="123">
        <v>45</v>
      </c>
      <c r="B50" s="126" t="s">
        <v>139</v>
      </c>
      <c r="C50" s="72">
        <v>2</v>
      </c>
      <c r="D50" s="130">
        <v>8.26</v>
      </c>
      <c r="E50" s="72">
        <v>2</v>
      </c>
      <c r="F50" s="130">
        <v>8.44</v>
      </c>
      <c r="G50" s="72"/>
      <c r="H50" s="130"/>
      <c r="I50" s="72"/>
      <c r="J50" s="130"/>
      <c r="K50" s="72"/>
      <c r="L50" s="130"/>
    </row>
    <row r="51" spans="1:12" ht="24" customHeight="1">
      <c r="A51" s="123">
        <v>46</v>
      </c>
      <c r="B51" s="126" t="s">
        <v>140</v>
      </c>
      <c r="C51" s="72">
        <v>26</v>
      </c>
      <c r="D51" s="130">
        <v>942.52</v>
      </c>
      <c r="E51" s="72">
        <v>26</v>
      </c>
      <c r="F51" s="130">
        <v>988.11</v>
      </c>
      <c r="G51" s="72"/>
      <c r="H51" s="130"/>
      <c r="I51" s="72"/>
      <c r="J51" s="130"/>
      <c r="K51" s="72"/>
      <c r="L51" s="130"/>
    </row>
    <row r="52" spans="1:12" ht="28.5" customHeight="1">
      <c r="A52" s="123">
        <v>47</v>
      </c>
      <c r="B52" s="125" t="s">
        <v>130</v>
      </c>
      <c r="C52" s="71">
        <v>5022</v>
      </c>
      <c r="D52" s="97">
        <v>1384063.2</v>
      </c>
      <c r="E52" s="71">
        <v>2607</v>
      </c>
      <c r="F52" s="97">
        <v>726394.920000001</v>
      </c>
      <c r="G52" s="71"/>
      <c r="H52" s="97"/>
      <c r="I52" s="71">
        <v>5018</v>
      </c>
      <c r="J52" s="97">
        <v>1397992.2</v>
      </c>
      <c r="K52" s="72">
        <v>4</v>
      </c>
      <c r="L52" s="97">
        <v>1102.4</v>
      </c>
    </row>
    <row r="53" spans="1:12" ht="15">
      <c r="A53" s="123">
        <v>48</v>
      </c>
      <c r="B53" s="124" t="s">
        <v>129</v>
      </c>
      <c r="C53" s="71">
        <f aca="true" t="shared" si="0" ref="C53:L53">SUM(C6,C25,C34,C45,C52)</f>
        <v>13849</v>
      </c>
      <c r="D53" s="97">
        <f t="shared" si="0"/>
        <v>12382274.170000017</v>
      </c>
      <c r="E53" s="71">
        <f t="shared" si="0"/>
        <v>9788</v>
      </c>
      <c r="F53" s="97">
        <f t="shared" si="0"/>
        <v>10896774.240000013</v>
      </c>
      <c r="G53" s="71">
        <f t="shared" si="0"/>
        <v>159</v>
      </c>
      <c r="H53" s="97">
        <f t="shared" si="0"/>
        <v>161181.35000000003</v>
      </c>
      <c r="I53" s="71">
        <f t="shared" si="0"/>
        <v>5843</v>
      </c>
      <c r="J53" s="97">
        <f t="shared" si="0"/>
        <v>1993677.0199999998</v>
      </c>
      <c r="K53" s="71">
        <f t="shared" si="0"/>
        <v>1243</v>
      </c>
      <c r="L53" s="97">
        <f t="shared" si="0"/>
        <v>748393.71</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&amp;LAD885B99&amp;CФорма № Зведений- 10 (судовий збір), Підрозділ: ТУ ДСА України в Волинській областi,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&amp;LAD885B99&amp;CФорма № Зведений- 10 (судовий збір), Підрозділ: ТУ ДСА України в Волинській областi,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1237</v>
      </c>
      <c r="F4" s="134">
        <f>SUM(F5:F20)</f>
        <v>746022.8099999998</v>
      </c>
    </row>
    <row r="5" spans="1:6" ht="20.25" customHeight="1">
      <c r="A5" s="103">
        <v>2</v>
      </c>
      <c r="B5" s="158" t="s">
        <v>97</v>
      </c>
      <c r="C5" s="159"/>
      <c r="D5" s="160"/>
      <c r="E5" s="55">
        <v>105</v>
      </c>
      <c r="F5" s="132">
        <v>55581.86</v>
      </c>
    </row>
    <row r="6" spans="1:6" ht="28.5" customHeight="1">
      <c r="A6" s="103">
        <v>3</v>
      </c>
      <c r="B6" s="158" t="s">
        <v>98</v>
      </c>
      <c r="C6" s="159"/>
      <c r="D6" s="160"/>
      <c r="E6" s="55">
        <v>15</v>
      </c>
      <c r="F6" s="132">
        <v>12352.05</v>
      </c>
    </row>
    <row r="7" spans="1:6" ht="20.25" customHeight="1">
      <c r="A7" s="103">
        <v>4</v>
      </c>
      <c r="B7" s="158" t="s">
        <v>99</v>
      </c>
      <c r="C7" s="159"/>
      <c r="D7" s="160"/>
      <c r="E7" s="55">
        <v>747</v>
      </c>
      <c r="F7" s="132">
        <v>413675.6</v>
      </c>
    </row>
    <row r="8" spans="1:6" ht="41.25" customHeight="1">
      <c r="A8" s="103">
        <v>5</v>
      </c>
      <c r="B8" s="158" t="s">
        <v>100</v>
      </c>
      <c r="C8" s="159"/>
      <c r="D8" s="160"/>
      <c r="E8" s="55"/>
      <c r="F8" s="132"/>
    </row>
    <row r="9" spans="1:6" ht="41.25" customHeight="1">
      <c r="A9" s="103">
        <v>6</v>
      </c>
      <c r="B9" s="158" t="s">
        <v>101</v>
      </c>
      <c r="C9" s="159"/>
      <c r="D9" s="160"/>
      <c r="E9" s="55">
        <v>17</v>
      </c>
      <c r="F9" s="132">
        <v>7165.6</v>
      </c>
    </row>
    <row r="10" spans="1:6" ht="27" customHeight="1">
      <c r="A10" s="103">
        <v>7</v>
      </c>
      <c r="B10" s="158" t="s">
        <v>102</v>
      </c>
      <c r="C10" s="159"/>
      <c r="D10" s="160"/>
      <c r="E10" s="55">
        <v>53</v>
      </c>
      <c r="F10" s="132">
        <v>59725.21</v>
      </c>
    </row>
    <row r="11" spans="1:6" ht="26.25" customHeight="1">
      <c r="A11" s="103">
        <v>8</v>
      </c>
      <c r="B11" s="158" t="s">
        <v>103</v>
      </c>
      <c r="C11" s="159"/>
      <c r="D11" s="160"/>
      <c r="E11" s="55">
        <v>7</v>
      </c>
      <c r="F11" s="132">
        <v>6338.8</v>
      </c>
    </row>
    <row r="12" spans="1:6" ht="29.25" customHeight="1">
      <c r="A12" s="103">
        <v>9</v>
      </c>
      <c r="B12" s="158" t="s">
        <v>82</v>
      </c>
      <c r="C12" s="159"/>
      <c r="D12" s="160"/>
      <c r="E12" s="55">
        <v>16</v>
      </c>
      <c r="F12" s="132">
        <v>9697.32</v>
      </c>
    </row>
    <row r="13" spans="1:6" ht="20.25" customHeight="1">
      <c r="A13" s="103">
        <v>10</v>
      </c>
      <c r="B13" s="158" t="s">
        <v>104</v>
      </c>
      <c r="C13" s="159"/>
      <c r="D13" s="160"/>
      <c r="E13" s="55">
        <v>191</v>
      </c>
      <c r="F13" s="132">
        <v>110708.47</v>
      </c>
    </row>
    <row r="14" spans="1:6" ht="25.5" customHeight="1">
      <c r="A14" s="103">
        <v>11</v>
      </c>
      <c r="B14" s="158" t="s">
        <v>105</v>
      </c>
      <c r="C14" s="159"/>
      <c r="D14" s="160"/>
      <c r="E14" s="55">
        <v>37</v>
      </c>
      <c r="F14" s="132">
        <v>19608.94</v>
      </c>
    </row>
    <row r="15" spans="1:6" ht="20.25" customHeight="1">
      <c r="A15" s="103">
        <v>12</v>
      </c>
      <c r="B15" s="158" t="s">
        <v>106</v>
      </c>
      <c r="C15" s="159"/>
      <c r="D15" s="160"/>
      <c r="E15" s="55"/>
      <c r="F15" s="132"/>
    </row>
    <row r="16" spans="1:6" ht="30" customHeight="1">
      <c r="A16" s="103">
        <v>13</v>
      </c>
      <c r="B16" s="158" t="s">
        <v>107</v>
      </c>
      <c r="C16" s="159"/>
      <c r="D16" s="160"/>
      <c r="E16" s="55">
        <v>3</v>
      </c>
      <c r="F16" s="132">
        <v>1653.6</v>
      </c>
    </row>
    <row r="17" spans="1:6" ht="20.25" customHeight="1">
      <c r="A17" s="103">
        <v>14</v>
      </c>
      <c r="B17" s="158" t="s">
        <v>108</v>
      </c>
      <c r="C17" s="159"/>
      <c r="D17" s="160"/>
      <c r="E17" s="55">
        <v>37</v>
      </c>
      <c r="F17" s="132">
        <v>19318.03</v>
      </c>
    </row>
    <row r="18" spans="1:6" ht="27" customHeight="1">
      <c r="A18" s="103">
        <v>15</v>
      </c>
      <c r="B18" s="158" t="s">
        <v>109</v>
      </c>
      <c r="C18" s="159"/>
      <c r="D18" s="160"/>
      <c r="E18" s="55">
        <v>1</v>
      </c>
      <c r="F18" s="132">
        <v>551.2</v>
      </c>
    </row>
    <row r="19" spans="1:6" ht="54.75" customHeight="1">
      <c r="A19" s="103">
        <v>16</v>
      </c>
      <c r="B19" s="158" t="s">
        <v>110</v>
      </c>
      <c r="C19" s="159"/>
      <c r="D19" s="160"/>
      <c r="E19" s="55">
        <v>4</v>
      </c>
      <c r="F19" s="132">
        <v>28268.13</v>
      </c>
    </row>
    <row r="20" spans="1:6" ht="30" customHeight="1">
      <c r="A20" s="103">
        <v>17</v>
      </c>
      <c r="B20" s="158" t="s">
        <v>141</v>
      </c>
      <c r="C20" s="159"/>
      <c r="D20" s="160"/>
      <c r="E20" s="55">
        <v>4</v>
      </c>
      <c r="F20" s="132">
        <v>1378</v>
      </c>
    </row>
    <row r="21" spans="1:6" ht="12.75">
      <c r="A21" s="104"/>
      <c r="B21" s="104"/>
      <c r="C21" s="104"/>
      <c r="D21" s="104"/>
      <c r="E21" s="104"/>
      <c r="F21" s="104"/>
    </row>
    <row r="22" spans="1:11" ht="16.5" customHeight="1">
      <c r="A22" s="105"/>
      <c r="B22" s="95" t="s">
        <v>76</v>
      </c>
      <c r="C22" s="87"/>
      <c r="D22" s="90" t="s">
        <v>143</v>
      </c>
      <c r="E22" s="150" t="s">
        <v>144</v>
      </c>
      <c r="F22" s="150"/>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1" t="s">
        <v>145</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61" t="s">
        <v>146</v>
      </c>
      <c r="D27" s="161"/>
      <c r="E27" s="46" t="s">
        <v>143</v>
      </c>
      <c r="I27" s="116"/>
      <c r="J27" s="113"/>
      <c r="K27" s="114"/>
    </row>
    <row r="28" spans="1:11" ht="15" customHeight="1">
      <c r="A28" s="115" t="s">
        <v>143</v>
      </c>
      <c r="B28" s="68" t="s">
        <v>92</v>
      </c>
      <c r="C28" s="161" t="s">
        <v>147</v>
      </c>
      <c r="D28" s="161"/>
      <c r="E28" s="93"/>
      <c r="I28" s="117"/>
      <c r="J28" s="117"/>
      <c r="K28" s="117"/>
    </row>
    <row r="29" spans="1:11" ht="19.5" customHeight="1">
      <c r="A29" s="118"/>
      <c r="B29" s="69" t="s">
        <v>93</v>
      </c>
      <c r="C29" s="161" t="s">
        <v>148</v>
      </c>
      <c r="D29" s="161"/>
      <c r="E29" s="129" t="s">
        <v>149</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&amp;LAD885B99&amp;CФорма № Зведений- 10 (судовий збір), Підрозділ: ТУ ДСА України в Волинській областi,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150</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151</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c r="E39" s="178"/>
      <c r="F39" s="178"/>
      <c r="G39" s="178"/>
      <c r="H39" s="179"/>
      <c r="I39" s="11"/>
    </row>
    <row r="40" spans="1:9" ht="12.75" customHeight="1">
      <c r="A40" s="13"/>
      <c r="B40" s="15"/>
      <c r="C40" s="11"/>
      <c r="D40" s="11"/>
      <c r="E40" s="11"/>
      <c r="F40" s="11"/>
      <c r="G40" s="11"/>
      <c r="H40" s="13"/>
      <c r="I40" s="11"/>
    </row>
    <row r="41" spans="1:8" ht="12.75" customHeight="1">
      <c r="A41" s="13"/>
      <c r="B41" s="180"/>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&amp;LAD885B99&amp;C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Олена</cp:lastModifiedBy>
  <cp:lastPrinted>2016-01-25T10:27:43Z</cp:lastPrinted>
  <dcterms:created xsi:type="dcterms:W3CDTF">2015-09-09T10:27:37Z</dcterms:created>
  <dcterms:modified xsi:type="dcterms:W3CDTF">2016-08-30T10:36:53Z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Зведений- 10 (судовий збір)_10003_2.2016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AD885B99</vt:lpwstr>
  </property>
  <property fmtid="{D5CDD505-2E9C-101B-9397-08002B2CF9AE}" pid="10" name="Підрозд">
    <vt:lpwstr>ТУ ДСА України в Волинській областi</vt:lpwstr>
  </property>
  <property fmtid="{D5CDD505-2E9C-101B-9397-08002B2CF9AE}" pid="11" name="ПідрозділDB">
    <vt:i4>0</vt:i4>
  </property>
  <property fmtid="{D5CDD505-2E9C-101B-9397-08002B2CF9AE}" pid="12" name="Підрозділ">
    <vt:i4>168165</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